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ARC Tracker" sheetId="1" state="visible" r:id="rId1"/>
    <sheet name="Summary" sheetId="2" state="visible" r:id="rId2"/>
    <sheet name="How scoring works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#,##0;(#,##0);-"/>
    <numFmt numFmtId="165" formatCode="0.0%"/>
  </numFmts>
  <fonts count="23">
    <font>
      <name val="Calibri"/>
      <family val="2"/>
      <color theme="1"/>
      <sz val="11"/>
      <scheme val="minor"/>
    </font>
    <font>
      <name val="Arial"/>
      <b val="1"/>
      <color rgb="0023201A"/>
      <sz val="16"/>
    </font>
    <font>
      <name val="Arial"/>
      <i val="1"/>
      <color rgb="009A742A"/>
      <sz val="9"/>
    </font>
    <font>
      <name val="Arial"/>
      <b val="1"/>
      <color rgb="0023201A"/>
      <sz val="10"/>
    </font>
    <font>
      <name val="Arial"/>
      <color rgb="000000FF"/>
      <sz val="10"/>
    </font>
    <font>
      <name val="Arial"/>
      <b val="1"/>
      <color rgb="00FFFFFF"/>
      <sz val="10"/>
    </font>
    <font>
      <name val="Arial"/>
      <color rgb="00000000"/>
      <sz val="10"/>
    </font>
    <font>
      <name val="Arial"/>
      <b val="1"/>
      <color rgb="00000000"/>
      <sz val="10"/>
    </font>
    <font>
      <name val="Arial"/>
      <sz val="10"/>
    </font>
    <font>
      <name val="Arial"/>
      <b val="1"/>
      <color rgb="0023201A"/>
      <sz val="11"/>
    </font>
    <font>
      <name val="Arial"/>
      <color rgb="00000000"/>
      <sz val="11"/>
    </font>
    <font>
      <name val="Arial"/>
      <b val="1"/>
      <color rgb="00E2662C"/>
      <sz val="12"/>
    </font>
    <font>
      <name val="Arial"/>
      <b val="1"/>
      <color rgb="004F7A53"/>
    </font>
    <font>
      <name val="Arial"/>
      <color rgb="00000000"/>
    </font>
    <font>
      <name val="Arial"/>
      <b val="1"/>
      <color rgb="009A742A"/>
    </font>
    <font>
      <name val="Arial"/>
      <b val="1"/>
      <color rgb="00E2662C"/>
    </font>
    <font>
      <name val="Arial"/>
      <b val="1"/>
      <color rgb="006B6155"/>
    </font>
    <font>
      <name val="Arial"/>
      <b val="1"/>
      <color rgb="00FFFFFF"/>
    </font>
    <font>
      <name val="Arial"/>
      <color rgb="004A443B"/>
      <sz val="10"/>
    </font>
    <font>
      <name val="Arial"/>
      <color rgb="0023201A"/>
      <sz val="10"/>
    </font>
    <font>
      <name val="Arial"/>
      <b val="1"/>
      <color rgb="00E2662C"/>
      <sz val="10"/>
    </font>
    <font>
      <name val="Arial"/>
      <color rgb="0023201A"/>
    </font>
    <font>
      <name val="Arial"/>
      <i val="1"/>
      <color rgb="009A742A"/>
      <sz val="10"/>
    </font>
  </fonts>
  <fills count="9">
    <fill>
      <patternFill/>
    </fill>
    <fill>
      <patternFill patternType="gray125"/>
    </fill>
    <fill>
      <patternFill patternType="solid">
        <fgColor rgb="00FFFDF5"/>
      </patternFill>
    </fill>
    <fill>
      <patternFill patternType="solid">
        <fgColor rgb="0023201A"/>
      </patternFill>
    </fill>
    <fill>
      <patternFill patternType="solid">
        <fgColor rgb="00E4EDDE"/>
      </patternFill>
    </fill>
    <fill>
      <patternFill patternType="solid">
        <fgColor rgb="00F2E7CF"/>
      </patternFill>
    </fill>
    <fill>
      <patternFill patternType="solid">
        <fgColor rgb="00F0E0D8"/>
      </patternFill>
    </fill>
    <fill>
      <patternFill patternType="solid">
        <fgColor rgb="00ECE6DA"/>
      </patternFill>
    </fill>
    <fill>
      <patternFill patternType="solid">
        <fgColor rgb="009A3B22"/>
      </patternFill>
    </fill>
  </fills>
  <borders count="2">
    <border>
      <left/>
      <right/>
      <top/>
      <bottom/>
      <diagonal/>
    </border>
    <border>
      <left style="thin">
        <color rgb="00E7DDC9"/>
      </left>
      <right style="thin">
        <color rgb="00E7DDC9"/>
      </right>
      <top style="thin">
        <color rgb="00E7DDC9"/>
      </top>
      <bottom style="thin">
        <color rgb="00E7DDC9"/>
      </bottom>
    </border>
  </borders>
  <cellStyleXfs count="1">
    <xf numFmtId="0" fontId="0" fillId="0" borderId="0"/>
  </cellStyleXfs>
  <cellXfs count="32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4" fillId="2" borderId="1" pivotButton="0" quotePrefix="0" xfId="0"/>
    <xf numFmtId="0" fontId="5" fillId="3" borderId="1" applyAlignment="1" pivotButton="0" quotePrefix="0" xfId="0">
      <alignment horizontal="center" vertical="center" wrapText="1"/>
    </xf>
    <xf numFmtId="0" fontId="4" fillId="0" borderId="1" pivotButton="0" quotePrefix="0" xfId="0"/>
    <xf numFmtId="0" fontId="6" fillId="0" borderId="1" pivotButton="0" quotePrefix="0" xfId="0"/>
    <xf numFmtId="0" fontId="7" fillId="0" borderId="1" pivotButton="0" quotePrefix="0" xfId="0"/>
    <xf numFmtId="0" fontId="8" fillId="0" borderId="1" pivotButton="0" quotePrefix="0" xfId="0"/>
    <xf numFmtId="0" fontId="9" fillId="0" borderId="0" pivotButton="0" quotePrefix="0" xfId="0"/>
    <xf numFmtId="164" fontId="10" fillId="0" borderId="0" applyAlignment="1" pivotButton="0" quotePrefix="0" xfId="0">
      <alignment horizontal="right"/>
    </xf>
    <xf numFmtId="165" fontId="10" fillId="0" borderId="0" applyAlignment="1" pivotButton="0" quotePrefix="0" xfId="0">
      <alignment horizontal="right"/>
    </xf>
    <xf numFmtId="0" fontId="11" fillId="0" borderId="0" pivotButton="0" quotePrefix="0" xfId="0"/>
    <xf numFmtId="0" fontId="12" fillId="4" borderId="0" pivotButton="0" quotePrefix="0" xfId="0"/>
    <xf numFmtId="164" fontId="13" fillId="0" borderId="0" applyAlignment="1" pivotButton="0" quotePrefix="0" xfId="0">
      <alignment horizontal="right"/>
    </xf>
    <xf numFmtId="0" fontId="14" fillId="5" borderId="0" pivotButton="0" quotePrefix="0" xfId="0"/>
    <xf numFmtId="0" fontId="15" fillId="6" borderId="0" pivotButton="0" quotePrefix="0" xfId="0"/>
    <xf numFmtId="0" fontId="16" fillId="7" borderId="0" pivotButton="0" quotePrefix="0" xfId="0"/>
    <xf numFmtId="0" fontId="17" fillId="8" borderId="0" pivotButton="0" quotePrefix="0" xfId="0"/>
    <xf numFmtId="0" fontId="18" fillId="0" borderId="0" applyAlignment="1" pivotButton="0" quotePrefix="0" xfId="0">
      <alignment vertical="top" wrapText="1"/>
    </xf>
    <xf numFmtId="0" fontId="17" fillId="3" borderId="1" pivotButton="0" quotePrefix="0" xfId="0"/>
    <xf numFmtId="0" fontId="19" fillId="0" borderId="1" pivotButton="0" quotePrefix="0" xfId="0"/>
    <xf numFmtId="0" fontId="20" fillId="0" borderId="1" applyAlignment="1" pivotButton="0" quotePrefix="0" xfId="0">
      <alignment horizontal="center"/>
    </xf>
    <xf numFmtId="0" fontId="18" fillId="0" borderId="1" pivotButton="0" quotePrefix="0" xfId="0"/>
    <xf numFmtId="0" fontId="12" fillId="4" borderId="1" pivotButton="0" quotePrefix="0" xfId="0"/>
    <xf numFmtId="0" fontId="21" fillId="0" borderId="1" applyAlignment="1" pivotButton="0" quotePrefix="0" xfId="0">
      <alignment horizontal="center"/>
    </xf>
    <xf numFmtId="0" fontId="14" fillId="5" borderId="1" pivotButton="0" quotePrefix="0" xfId="0"/>
    <xf numFmtId="0" fontId="15" fillId="6" borderId="1" pivotButton="0" quotePrefix="0" xfId="0"/>
    <xf numFmtId="0" fontId="16" fillId="7" borderId="1" pivotButton="0" quotePrefix="0" xfId="0"/>
    <xf numFmtId="0" fontId="17" fillId="8" borderId="1" pivotButton="0" quotePrefix="0" xfId="0"/>
    <xf numFmtId="0" fontId="22" fillId="0" borderId="0" applyAlignment="1" pivotButton="0" quotePrefix="0" xfId="0">
      <alignment vertical="top" wrapText="1"/>
    </xf>
  </cellXfs>
  <cellStyles count="1">
    <cellStyle name="Normal" xfId="0" builtinId="0" hidden="0"/>
  </cellStyles>
  <dxfs count="5">
    <dxf>
      <font>
        <name val="Arial"/>
        <b val="1"/>
        <color rgb="004F7A53"/>
      </font>
      <fill>
        <patternFill patternType="solid">
          <fgColor rgb="00E4EDDE"/>
        </patternFill>
      </fill>
    </dxf>
    <dxf>
      <font>
        <name val="Arial"/>
        <b val="1"/>
        <color rgb="009A742A"/>
      </font>
      <fill>
        <patternFill patternType="solid">
          <fgColor rgb="00F2E7CF"/>
        </patternFill>
      </fill>
    </dxf>
    <dxf>
      <font>
        <name val="Arial"/>
        <b val="1"/>
        <color rgb="00E2662C"/>
      </font>
      <fill>
        <patternFill patternType="solid">
          <fgColor rgb="00F0E0D8"/>
        </patternFill>
      </fill>
    </dxf>
    <dxf>
      <font>
        <name val="Arial"/>
        <b val="1"/>
        <color rgb="006B6155"/>
      </font>
      <fill>
        <patternFill patternType="solid">
          <fgColor rgb="00ECE6DA"/>
        </patternFill>
      </fill>
    </dxf>
    <dxf>
      <font>
        <name val="Arial"/>
        <b val="1"/>
        <color rgb="00FFFFFF"/>
      </font>
      <fill>
        <patternFill patternType="solid">
          <fgColor rgb="009A3B2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styles" Target="styles.xml" Id="rId4" /><Relationship Type="http://schemas.openxmlformats.org/officeDocument/2006/relationships/theme" Target="theme/theme1.xml" Id="rId5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208"/>
  <sheetViews>
    <sheetView showGridLines="0" workbookViewId="0">
      <pane ySplit="8" topLeftCell="A9" activePane="bottomLeft" state="frozen"/>
      <selection pane="bottomLeft" activeCell="A1" sqref="A1"/>
    </sheetView>
  </sheetViews>
  <sheetFormatPr baseColWidth="8" defaultRowHeight="15"/>
  <cols>
    <col width="22" customWidth="1" min="1" max="1"/>
    <col width="26" customWidth="1" min="2" max="2"/>
    <col width="16" customWidth="1" min="3" max="3"/>
    <col width="16" customWidth="1" min="4" max="4"/>
    <col width="13" customWidth="1" min="5" max="5"/>
    <col width="13" customWidth="1" min="6" max="6"/>
    <col width="15" customWidth="1" min="7" max="7"/>
    <col width="16" customWidth="1" min="8" max="8"/>
    <col width="14" customWidth="1" min="9" max="9"/>
    <col width="14" customWidth="1" min="10" max="10"/>
    <col width="12" customWidth="1" min="11" max="11"/>
    <col width="30" customWidth="1" min="12" max="12"/>
  </cols>
  <sheetData>
    <row r="1">
      <c r="A1" s="1" t="inlineStr">
        <is>
          <t>ARC CAMPAIGN TRACKER</t>
        </is>
      </c>
    </row>
    <row r="2">
      <c r="A2" s="2" t="inlineStr">
        <is>
          <t>Free template by ArcRoster · arcroster.com</t>
        </is>
      </c>
    </row>
    <row r="4">
      <c r="A4" s="3" t="inlineStr">
        <is>
          <t>Book title</t>
        </is>
      </c>
      <c r="B4" s="4" t="inlineStr">
        <is>
          <t>e.g. The Ember Pact</t>
        </is>
      </c>
    </row>
    <row r="5">
      <c r="A5" s="3" t="inlineStr">
        <is>
          <t>Release date</t>
        </is>
      </c>
      <c r="B5" s="4" t="inlineStr">
        <is>
          <t>e.g. 2026-06-28</t>
        </is>
      </c>
    </row>
    <row r="6">
      <c r="A6" s="3" t="inlineStr">
        <is>
          <t>Review deadline</t>
        </is>
      </c>
      <c r="B6" s="4" t="inlineStr">
        <is>
          <t>e.g. 2026-06-21</t>
        </is>
      </c>
    </row>
    <row r="8" ht="30" customHeight="1">
      <c r="A8" s="5" t="inlineStr">
        <is>
          <t>Reviewer name</t>
        </is>
      </c>
      <c r="B8" s="5" t="inlineStr">
        <is>
          <t>Email</t>
        </is>
      </c>
      <c r="C8" s="5" t="inlineStr">
        <is>
          <t>Source</t>
        </is>
      </c>
      <c r="D8" s="5" t="inlineStr">
        <is>
          <t>Tags</t>
        </is>
      </c>
      <c r="E8" s="5" t="inlineStr">
        <is>
          <t>Date invited</t>
        </is>
      </c>
      <c r="F8" s="5" t="inlineStr">
        <is>
          <t>Downloaded?</t>
        </is>
      </c>
      <c r="G8" s="5" t="inlineStr">
        <is>
          <t>Review submitted?</t>
        </is>
      </c>
      <c r="H8" s="5" t="inlineStr">
        <is>
          <t>On time? (before launch)</t>
        </is>
      </c>
      <c r="I8" s="5" t="inlineStr">
        <is>
          <t>Confirmed leak?</t>
        </is>
      </c>
      <c r="J8" s="5" t="inlineStr">
        <is>
          <t>Reliability score</t>
        </is>
      </c>
      <c r="K8" s="5" t="inlineStr">
        <is>
          <t>Status</t>
        </is>
      </c>
      <c r="L8" s="5" t="inlineStr">
        <is>
          <t>Notes</t>
        </is>
      </c>
    </row>
    <row r="9">
      <c r="A9" s="6" t="inlineStr">
        <is>
          <t>Marisa Quill</t>
        </is>
      </c>
      <c r="B9" s="6" t="inlineStr">
        <is>
          <t>marisa.quill@example.com</t>
        </is>
      </c>
      <c r="C9" s="6" t="inlineStr">
        <is>
          <t>Newsletter</t>
        </is>
      </c>
      <c r="D9" s="6" t="inlineStr">
        <is>
          <t>sci-fi, loyal</t>
        </is>
      </c>
      <c r="E9" s="6" t="inlineStr">
        <is>
          <t>2026-05-10</t>
        </is>
      </c>
      <c r="F9" s="6" t="inlineStr">
        <is>
          <t>Yes</t>
        </is>
      </c>
      <c r="G9" s="6" t="inlineStr">
        <is>
          <t>Yes</t>
        </is>
      </c>
      <c r="H9" s="6" t="inlineStr">
        <is>
          <t>Yes</t>
        </is>
      </c>
      <c r="I9" s="6" t="inlineStr">
        <is>
          <t>No</t>
        </is>
      </c>
      <c r="J9" s="7">
        <f>IF($A9="","",IF($I9="Yes",-100,MIN(100,50+IF($F9="Yes",5,0)+IF($G9="Yes",30+IF($H9="Yes",15,0),IF($F9="Yes",-40,-15)))))</f>
        <v/>
      </c>
      <c r="K9" s="8">
        <f>IF($J9="","",IF($J9&lt;0,"Blocked",IF($J9&lt;20,"Inactive",IF($J9&lt;50,"At risk",IF($J9&lt;80,"Reliable","Trusted")))))</f>
        <v/>
      </c>
      <c r="L9" s="9" t="n"/>
    </row>
    <row r="10">
      <c r="A10" s="6" t="inlineStr">
        <is>
          <t>Dev Aristou</t>
        </is>
      </c>
      <c r="B10" s="6" t="inlineStr">
        <is>
          <t>dev.aristou@example.com</t>
        </is>
      </c>
      <c r="C10" s="6" t="inlineStr">
        <is>
          <t>Facebook group</t>
        </is>
      </c>
      <c r="D10" s="6" t="inlineStr">
        <is>
          <t>thriller</t>
        </is>
      </c>
      <c r="E10" s="6" t="inlineStr">
        <is>
          <t>2026-05-10</t>
        </is>
      </c>
      <c r="F10" s="6" t="inlineStr">
        <is>
          <t>Yes</t>
        </is>
      </c>
      <c r="G10" s="6" t="inlineStr">
        <is>
          <t>Yes</t>
        </is>
      </c>
      <c r="H10" s="6" t="inlineStr">
        <is>
          <t>No</t>
        </is>
      </c>
      <c r="I10" s="6" t="inlineStr">
        <is>
          <t>No</t>
        </is>
      </c>
      <c r="J10" s="7">
        <f>IF($A10="","",IF($I10="Yes",-100,MIN(100,50+IF($F10="Yes",5,0)+IF($G10="Yes",30+IF($H10="Yes",15,0),IF($F10="Yes",-40,-15)))))</f>
        <v/>
      </c>
      <c r="K10" s="8">
        <f>IF($J10="","",IF($J10&lt;0,"Blocked",IF($J10&lt;20,"Inactive",IF($J10&lt;50,"At risk",IF($J10&lt;80,"Reliable","Trusted")))))</f>
        <v/>
      </c>
      <c r="L10" s="9" t="n"/>
    </row>
    <row r="11">
      <c r="A11" s="6" t="inlineStr">
        <is>
          <t>Lena Park</t>
        </is>
      </c>
      <c r="B11" s="6" t="inlineStr">
        <is>
          <t>lena.park@example.com</t>
        </is>
      </c>
      <c r="C11" s="6" t="inlineStr">
        <is>
          <t>BookSirens</t>
        </is>
      </c>
      <c r="D11" s="6" t="inlineStr">
        <is>
          <t>romance</t>
        </is>
      </c>
      <c r="E11" s="6" t="inlineStr">
        <is>
          <t>2026-05-10</t>
        </is>
      </c>
      <c r="F11" s="6" t="inlineStr">
        <is>
          <t>Yes</t>
        </is>
      </c>
      <c r="G11" s="6" t="inlineStr">
        <is>
          <t>No</t>
        </is>
      </c>
      <c r="H11" s="6" t="inlineStr">
        <is>
          <t>No</t>
        </is>
      </c>
      <c r="I11" s="6" t="inlineStr">
        <is>
          <t>No</t>
        </is>
      </c>
      <c r="J11" s="7">
        <f>IF($A11="","",IF($I11="Yes",-100,MIN(100,50+IF($F11="Yes",5,0)+IF($G11="Yes",30+IF($H11="Yes",15,0),IF($F11="Yes",-40,-15)))))</f>
        <v/>
      </c>
      <c r="K11" s="8">
        <f>IF($J11="","",IF($J11&lt;0,"Blocked",IF($J11&lt;20,"Inactive",IF($J11&lt;50,"At risk",IF($J11&lt;80,"Reliable","Trusted")))))</f>
        <v/>
      </c>
      <c r="L11" s="9" t="n"/>
    </row>
    <row r="12">
      <c r="A12" s="6" t="inlineStr">
        <is>
          <t>Sam Okafor</t>
        </is>
      </c>
      <c r="B12" s="6" t="inlineStr">
        <is>
          <t>sam.okafor@example.com</t>
        </is>
      </c>
      <c r="C12" s="6" t="inlineStr">
        <is>
          <t>Referral</t>
        </is>
      </c>
      <c r="D12" s="6" t="inlineStr">
        <is>
          <t>new</t>
        </is>
      </c>
      <c r="E12" s="6" t="inlineStr">
        <is>
          <t>2026-05-11</t>
        </is>
      </c>
      <c r="F12" s="6" t="inlineStr">
        <is>
          <t>No</t>
        </is>
      </c>
      <c r="G12" s="6" t="inlineStr">
        <is>
          <t>No</t>
        </is>
      </c>
      <c r="H12" s="6" t="inlineStr">
        <is>
          <t>No</t>
        </is>
      </c>
      <c r="I12" s="6" t="inlineStr">
        <is>
          <t>No</t>
        </is>
      </c>
      <c r="J12" s="7">
        <f>IF($A12="","",IF($I12="Yes",-100,MIN(100,50+IF($F12="Yes",5,0)+IF($G12="Yes",30+IF($H12="Yes",15,0),IF($F12="Yes",-40,-15)))))</f>
        <v/>
      </c>
      <c r="K12" s="8">
        <f>IF($J12="","",IF($J12&lt;0,"Blocked",IF($J12&lt;20,"Inactive",IF($J12&lt;50,"At risk",IF($J12&lt;80,"Reliable","Trusted")))))</f>
        <v/>
      </c>
      <c r="L12" s="9" t="n"/>
    </row>
    <row r="13">
      <c r="A13" s="9" t="n"/>
      <c r="B13" s="9" t="n"/>
      <c r="C13" s="9" t="n"/>
      <c r="D13" s="9" t="n"/>
      <c r="E13" s="9" t="n"/>
      <c r="F13" s="9" t="n"/>
      <c r="G13" s="9" t="n"/>
      <c r="H13" s="9" t="n"/>
      <c r="I13" s="9" t="n"/>
      <c r="J13" s="7">
        <f>IF($A13="","",IF($I13="Yes",-100,MIN(100,50+IF($F13="Yes",5,0)+IF($G13="Yes",30+IF($H13="Yes",15,0),IF($F13="Yes",-40,-15)))))</f>
        <v/>
      </c>
      <c r="K13" s="8">
        <f>IF($J13="","",IF($J13&lt;0,"Blocked",IF($J13&lt;20,"Inactive",IF($J13&lt;50,"At risk",IF($J13&lt;80,"Reliable","Trusted")))))</f>
        <v/>
      </c>
      <c r="L13" s="9" t="n"/>
    </row>
    <row r="14">
      <c r="A14" s="9" t="n"/>
      <c r="B14" s="9" t="n"/>
      <c r="C14" s="9" t="n"/>
      <c r="D14" s="9" t="n"/>
      <c r="E14" s="9" t="n"/>
      <c r="F14" s="9" t="n"/>
      <c r="G14" s="9" t="n"/>
      <c r="H14" s="9" t="n"/>
      <c r="I14" s="9" t="n"/>
      <c r="J14" s="7">
        <f>IF($A14="","",IF($I14="Yes",-100,MIN(100,50+IF($F14="Yes",5,0)+IF($G14="Yes",30+IF($H14="Yes",15,0),IF($F14="Yes",-40,-15)))))</f>
        <v/>
      </c>
      <c r="K14" s="8">
        <f>IF($J14="","",IF($J14&lt;0,"Blocked",IF($J14&lt;20,"Inactive",IF($J14&lt;50,"At risk",IF($J14&lt;80,"Reliable","Trusted")))))</f>
        <v/>
      </c>
      <c r="L14" s="9" t="n"/>
    </row>
    <row r="15">
      <c r="A15" s="9" t="n"/>
      <c r="B15" s="9" t="n"/>
      <c r="C15" s="9" t="n"/>
      <c r="D15" s="9" t="n"/>
      <c r="E15" s="9" t="n"/>
      <c r="F15" s="9" t="n"/>
      <c r="G15" s="9" t="n"/>
      <c r="H15" s="9" t="n"/>
      <c r="I15" s="9" t="n"/>
      <c r="J15" s="7">
        <f>IF($A15="","",IF($I15="Yes",-100,MIN(100,50+IF($F15="Yes",5,0)+IF($G15="Yes",30+IF($H15="Yes",15,0),IF($F15="Yes",-40,-15)))))</f>
        <v/>
      </c>
      <c r="K15" s="8">
        <f>IF($J15="","",IF($J15&lt;0,"Blocked",IF($J15&lt;20,"Inactive",IF($J15&lt;50,"At risk",IF($J15&lt;80,"Reliable","Trusted")))))</f>
        <v/>
      </c>
      <c r="L15" s="9" t="n"/>
    </row>
    <row r="16">
      <c r="A16" s="9" t="n"/>
      <c r="B16" s="9" t="n"/>
      <c r="C16" s="9" t="n"/>
      <c r="D16" s="9" t="n"/>
      <c r="E16" s="9" t="n"/>
      <c r="F16" s="9" t="n"/>
      <c r="G16" s="9" t="n"/>
      <c r="H16" s="9" t="n"/>
      <c r="I16" s="9" t="n"/>
      <c r="J16" s="7">
        <f>IF($A16="","",IF($I16="Yes",-100,MIN(100,50+IF($F16="Yes",5,0)+IF($G16="Yes",30+IF($H16="Yes",15,0),IF($F16="Yes",-40,-15)))))</f>
        <v/>
      </c>
      <c r="K16" s="8">
        <f>IF($J16="","",IF($J16&lt;0,"Blocked",IF($J16&lt;20,"Inactive",IF($J16&lt;50,"At risk",IF($J16&lt;80,"Reliable","Trusted")))))</f>
        <v/>
      </c>
      <c r="L16" s="9" t="n"/>
    </row>
    <row r="17">
      <c r="A17" s="9" t="n"/>
      <c r="B17" s="9" t="n"/>
      <c r="C17" s="9" t="n"/>
      <c r="D17" s="9" t="n"/>
      <c r="E17" s="9" t="n"/>
      <c r="F17" s="9" t="n"/>
      <c r="G17" s="9" t="n"/>
      <c r="H17" s="9" t="n"/>
      <c r="I17" s="9" t="n"/>
      <c r="J17" s="7">
        <f>IF($A17="","",IF($I17="Yes",-100,MIN(100,50+IF($F17="Yes",5,0)+IF($G17="Yes",30+IF($H17="Yes",15,0),IF($F17="Yes",-40,-15)))))</f>
        <v/>
      </c>
      <c r="K17" s="8">
        <f>IF($J17="","",IF($J17&lt;0,"Blocked",IF($J17&lt;20,"Inactive",IF($J17&lt;50,"At risk",IF($J17&lt;80,"Reliable","Trusted")))))</f>
        <v/>
      </c>
      <c r="L17" s="9" t="n"/>
    </row>
    <row r="18">
      <c r="A18" s="9" t="n"/>
      <c r="B18" s="9" t="n"/>
      <c r="C18" s="9" t="n"/>
      <c r="D18" s="9" t="n"/>
      <c r="E18" s="9" t="n"/>
      <c r="F18" s="9" t="n"/>
      <c r="G18" s="9" t="n"/>
      <c r="H18" s="9" t="n"/>
      <c r="I18" s="9" t="n"/>
      <c r="J18" s="7">
        <f>IF($A18="","",IF($I18="Yes",-100,MIN(100,50+IF($F18="Yes",5,0)+IF($G18="Yes",30+IF($H18="Yes",15,0),IF($F18="Yes",-40,-15)))))</f>
        <v/>
      </c>
      <c r="K18" s="8">
        <f>IF($J18="","",IF($J18&lt;0,"Blocked",IF($J18&lt;20,"Inactive",IF($J18&lt;50,"At risk",IF($J18&lt;80,"Reliable","Trusted")))))</f>
        <v/>
      </c>
      <c r="L18" s="9" t="n"/>
    </row>
    <row r="19">
      <c r="A19" s="9" t="n"/>
      <c r="B19" s="9" t="n"/>
      <c r="C19" s="9" t="n"/>
      <c r="D19" s="9" t="n"/>
      <c r="E19" s="9" t="n"/>
      <c r="F19" s="9" t="n"/>
      <c r="G19" s="9" t="n"/>
      <c r="H19" s="9" t="n"/>
      <c r="I19" s="9" t="n"/>
      <c r="J19" s="7">
        <f>IF($A19="","",IF($I19="Yes",-100,MIN(100,50+IF($F19="Yes",5,0)+IF($G19="Yes",30+IF($H19="Yes",15,0),IF($F19="Yes",-40,-15)))))</f>
        <v/>
      </c>
      <c r="K19" s="8">
        <f>IF($J19="","",IF($J19&lt;0,"Blocked",IF($J19&lt;20,"Inactive",IF($J19&lt;50,"At risk",IF($J19&lt;80,"Reliable","Trusted")))))</f>
        <v/>
      </c>
      <c r="L19" s="9" t="n"/>
    </row>
    <row r="20">
      <c r="A20" s="9" t="n"/>
      <c r="B20" s="9" t="n"/>
      <c r="C20" s="9" t="n"/>
      <c r="D20" s="9" t="n"/>
      <c r="E20" s="9" t="n"/>
      <c r="F20" s="9" t="n"/>
      <c r="G20" s="9" t="n"/>
      <c r="H20" s="9" t="n"/>
      <c r="I20" s="9" t="n"/>
      <c r="J20" s="7">
        <f>IF($A20="","",IF($I20="Yes",-100,MIN(100,50+IF($F20="Yes",5,0)+IF($G20="Yes",30+IF($H20="Yes",15,0),IF($F20="Yes",-40,-15)))))</f>
        <v/>
      </c>
      <c r="K20" s="8">
        <f>IF($J20="","",IF($J20&lt;0,"Blocked",IF($J20&lt;20,"Inactive",IF($J20&lt;50,"At risk",IF($J20&lt;80,"Reliable","Trusted")))))</f>
        <v/>
      </c>
      <c r="L20" s="9" t="n"/>
    </row>
    <row r="21">
      <c r="A21" s="9" t="n"/>
      <c r="B21" s="9" t="n"/>
      <c r="C21" s="9" t="n"/>
      <c r="D21" s="9" t="n"/>
      <c r="E21" s="9" t="n"/>
      <c r="F21" s="9" t="n"/>
      <c r="G21" s="9" t="n"/>
      <c r="H21" s="9" t="n"/>
      <c r="I21" s="9" t="n"/>
      <c r="J21" s="7">
        <f>IF($A21="","",IF($I21="Yes",-100,MIN(100,50+IF($F21="Yes",5,0)+IF($G21="Yes",30+IF($H21="Yes",15,0),IF($F21="Yes",-40,-15)))))</f>
        <v/>
      </c>
      <c r="K21" s="8">
        <f>IF($J21="","",IF($J21&lt;0,"Blocked",IF($J21&lt;20,"Inactive",IF($J21&lt;50,"At risk",IF($J21&lt;80,"Reliable","Trusted")))))</f>
        <v/>
      </c>
      <c r="L21" s="9" t="n"/>
    </row>
    <row r="22">
      <c r="A22" s="9" t="n"/>
      <c r="B22" s="9" t="n"/>
      <c r="C22" s="9" t="n"/>
      <c r="D22" s="9" t="n"/>
      <c r="E22" s="9" t="n"/>
      <c r="F22" s="9" t="n"/>
      <c r="G22" s="9" t="n"/>
      <c r="H22" s="9" t="n"/>
      <c r="I22" s="9" t="n"/>
      <c r="J22" s="7">
        <f>IF($A22="","",IF($I22="Yes",-100,MIN(100,50+IF($F22="Yes",5,0)+IF($G22="Yes",30+IF($H22="Yes",15,0),IF($F22="Yes",-40,-15)))))</f>
        <v/>
      </c>
      <c r="K22" s="8">
        <f>IF($J22="","",IF($J22&lt;0,"Blocked",IF($J22&lt;20,"Inactive",IF($J22&lt;50,"At risk",IF($J22&lt;80,"Reliable","Trusted")))))</f>
        <v/>
      </c>
      <c r="L22" s="9" t="n"/>
    </row>
    <row r="23">
      <c r="A23" s="9" t="n"/>
      <c r="B23" s="9" t="n"/>
      <c r="C23" s="9" t="n"/>
      <c r="D23" s="9" t="n"/>
      <c r="E23" s="9" t="n"/>
      <c r="F23" s="9" t="n"/>
      <c r="G23" s="9" t="n"/>
      <c r="H23" s="9" t="n"/>
      <c r="I23" s="9" t="n"/>
      <c r="J23" s="7">
        <f>IF($A23="","",IF($I23="Yes",-100,MIN(100,50+IF($F23="Yes",5,0)+IF($G23="Yes",30+IF($H23="Yes",15,0),IF($F23="Yes",-40,-15)))))</f>
        <v/>
      </c>
      <c r="K23" s="8">
        <f>IF($J23="","",IF($J23&lt;0,"Blocked",IF($J23&lt;20,"Inactive",IF($J23&lt;50,"At risk",IF($J23&lt;80,"Reliable","Trusted")))))</f>
        <v/>
      </c>
      <c r="L23" s="9" t="n"/>
    </row>
    <row r="24">
      <c r="A24" s="9" t="n"/>
      <c r="B24" s="9" t="n"/>
      <c r="C24" s="9" t="n"/>
      <c r="D24" s="9" t="n"/>
      <c r="E24" s="9" t="n"/>
      <c r="F24" s="9" t="n"/>
      <c r="G24" s="9" t="n"/>
      <c r="H24" s="9" t="n"/>
      <c r="I24" s="9" t="n"/>
      <c r="J24" s="7">
        <f>IF($A24="","",IF($I24="Yes",-100,MIN(100,50+IF($F24="Yes",5,0)+IF($G24="Yes",30+IF($H24="Yes",15,0),IF($F24="Yes",-40,-15)))))</f>
        <v/>
      </c>
      <c r="K24" s="8">
        <f>IF($J24="","",IF($J24&lt;0,"Blocked",IF($J24&lt;20,"Inactive",IF($J24&lt;50,"At risk",IF($J24&lt;80,"Reliable","Trusted")))))</f>
        <v/>
      </c>
      <c r="L24" s="9" t="n"/>
    </row>
    <row r="25">
      <c r="A25" s="9" t="n"/>
      <c r="B25" s="9" t="n"/>
      <c r="C25" s="9" t="n"/>
      <c r="D25" s="9" t="n"/>
      <c r="E25" s="9" t="n"/>
      <c r="F25" s="9" t="n"/>
      <c r="G25" s="9" t="n"/>
      <c r="H25" s="9" t="n"/>
      <c r="I25" s="9" t="n"/>
      <c r="J25" s="7">
        <f>IF($A25="","",IF($I25="Yes",-100,MIN(100,50+IF($F25="Yes",5,0)+IF($G25="Yes",30+IF($H25="Yes",15,0),IF($F25="Yes",-40,-15)))))</f>
        <v/>
      </c>
      <c r="K25" s="8">
        <f>IF($J25="","",IF($J25&lt;0,"Blocked",IF($J25&lt;20,"Inactive",IF($J25&lt;50,"At risk",IF($J25&lt;80,"Reliable","Trusted")))))</f>
        <v/>
      </c>
      <c r="L25" s="9" t="n"/>
    </row>
    <row r="26">
      <c r="A26" s="9" t="n"/>
      <c r="B26" s="9" t="n"/>
      <c r="C26" s="9" t="n"/>
      <c r="D26" s="9" t="n"/>
      <c r="E26" s="9" t="n"/>
      <c r="F26" s="9" t="n"/>
      <c r="G26" s="9" t="n"/>
      <c r="H26" s="9" t="n"/>
      <c r="I26" s="9" t="n"/>
      <c r="J26" s="7">
        <f>IF($A26="","",IF($I26="Yes",-100,MIN(100,50+IF($F26="Yes",5,0)+IF($G26="Yes",30+IF($H26="Yes",15,0),IF($F26="Yes",-40,-15)))))</f>
        <v/>
      </c>
      <c r="K26" s="8">
        <f>IF($J26="","",IF($J26&lt;0,"Blocked",IF($J26&lt;20,"Inactive",IF($J26&lt;50,"At risk",IF($J26&lt;80,"Reliable","Trusted")))))</f>
        <v/>
      </c>
      <c r="L26" s="9" t="n"/>
    </row>
    <row r="27">
      <c r="A27" s="9" t="n"/>
      <c r="B27" s="9" t="n"/>
      <c r="C27" s="9" t="n"/>
      <c r="D27" s="9" t="n"/>
      <c r="E27" s="9" t="n"/>
      <c r="F27" s="9" t="n"/>
      <c r="G27" s="9" t="n"/>
      <c r="H27" s="9" t="n"/>
      <c r="I27" s="9" t="n"/>
      <c r="J27" s="7">
        <f>IF($A27="","",IF($I27="Yes",-100,MIN(100,50+IF($F27="Yes",5,0)+IF($G27="Yes",30+IF($H27="Yes",15,0),IF($F27="Yes",-40,-15)))))</f>
        <v/>
      </c>
      <c r="K27" s="8">
        <f>IF($J27="","",IF($J27&lt;0,"Blocked",IF($J27&lt;20,"Inactive",IF($J27&lt;50,"At risk",IF($J27&lt;80,"Reliable","Trusted")))))</f>
        <v/>
      </c>
      <c r="L27" s="9" t="n"/>
    </row>
    <row r="28">
      <c r="A28" s="9" t="n"/>
      <c r="B28" s="9" t="n"/>
      <c r="C28" s="9" t="n"/>
      <c r="D28" s="9" t="n"/>
      <c r="E28" s="9" t="n"/>
      <c r="F28" s="9" t="n"/>
      <c r="G28" s="9" t="n"/>
      <c r="H28" s="9" t="n"/>
      <c r="I28" s="9" t="n"/>
      <c r="J28" s="7">
        <f>IF($A28="","",IF($I28="Yes",-100,MIN(100,50+IF($F28="Yes",5,0)+IF($G28="Yes",30+IF($H28="Yes",15,0),IF($F28="Yes",-40,-15)))))</f>
        <v/>
      </c>
      <c r="K28" s="8">
        <f>IF($J28="","",IF($J28&lt;0,"Blocked",IF($J28&lt;20,"Inactive",IF($J28&lt;50,"At risk",IF($J28&lt;80,"Reliable","Trusted")))))</f>
        <v/>
      </c>
      <c r="L28" s="9" t="n"/>
    </row>
    <row r="29">
      <c r="A29" s="9" t="n"/>
      <c r="B29" s="9" t="n"/>
      <c r="C29" s="9" t="n"/>
      <c r="D29" s="9" t="n"/>
      <c r="E29" s="9" t="n"/>
      <c r="F29" s="9" t="n"/>
      <c r="G29" s="9" t="n"/>
      <c r="H29" s="9" t="n"/>
      <c r="I29" s="9" t="n"/>
      <c r="J29" s="7">
        <f>IF($A29="","",IF($I29="Yes",-100,MIN(100,50+IF($F29="Yes",5,0)+IF($G29="Yes",30+IF($H29="Yes",15,0),IF($F29="Yes",-40,-15)))))</f>
        <v/>
      </c>
      <c r="K29" s="8">
        <f>IF($J29="","",IF($J29&lt;0,"Blocked",IF($J29&lt;20,"Inactive",IF($J29&lt;50,"At risk",IF($J29&lt;80,"Reliable","Trusted")))))</f>
        <v/>
      </c>
      <c r="L29" s="9" t="n"/>
    </row>
    <row r="30">
      <c r="A30" s="9" t="n"/>
      <c r="B30" s="9" t="n"/>
      <c r="C30" s="9" t="n"/>
      <c r="D30" s="9" t="n"/>
      <c r="E30" s="9" t="n"/>
      <c r="F30" s="9" t="n"/>
      <c r="G30" s="9" t="n"/>
      <c r="H30" s="9" t="n"/>
      <c r="I30" s="9" t="n"/>
      <c r="J30" s="7">
        <f>IF($A30="","",IF($I30="Yes",-100,MIN(100,50+IF($F30="Yes",5,0)+IF($G30="Yes",30+IF($H30="Yes",15,0),IF($F30="Yes",-40,-15)))))</f>
        <v/>
      </c>
      <c r="K30" s="8">
        <f>IF($J30="","",IF($J30&lt;0,"Blocked",IF($J30&lt;20,"Inactive",IF($J30&lt;50,"At risk",IF($J30&lt;80,"Reliable","Trusted")))))</f>
        <v/>
      </c>
      <c r="L30" s="9" t="n"/>
    </row>
    <row r="31">
      <c r="A31" s="9" t="n"/>
      <c r="B31" s="9" t="n"/>
      <c r="C31" s="9" t="n"/>
      <c r="D31" s="9" t="n"/>
      <c r="E31" s="9" t="n"/>
      <c r="F31" s="9" t="n"/>
      <c r="G31" s="9" t="n"/>
      <c r="H31" s="9" t="n"/>
      <c r="I31" s="9" t="n"/>
      <c r="J31" s="7">
        <f>IF($A31="","",IF($I31="Yes",-100,MIN(100,50+IF($F31="Yes",5,0)+IF($G31="Yes",30+IF($H31="Yes",15,0),IF($F31="Yes",-40,-15)))))</f>
        <v/>
      </c>
      <c r="K31" s="8">
        <f>IF($J31="","",IF($J31&lt;0,"Blocked",IF($J31&lt;20,"Inactive",IF($J31&lt;50,"At risk",IF($J31&lt;80,"Reliable","Trusted")))))</f>
        <v/>
      </c>
      <c r="L31" s="9" t="n"/>
    </row>
    <row r="32">
      <c r="A32" s="9" t="n"/>
      <c r="B32" s="9" t="n"/>
      <c r="C32" s="9" t="n"/>
      <c r="D32" s="9" t="n"/>
      <c r="E32" s="9" t="n"/>
      <c r="F32" s="9" t="n"/>
      <c r="G32" s="9" t="n"/>
      <c r="H32" s="9" t="n"/>
      <c r="I32" s="9" t="n"/>
      <c r="J32" s="7">
        <f>IF($A32="","",IF($I32="Yes",-100,MIN(100,50+IF($F32="Yes",5,0)+IF($G32="Yes",30+IF($H32="Yes",15,0),IF($F32="Yes",-40,-15)))))</f>
        <v/>
      </c>
      <c r="K32" s="8">
        <f>IF($J32="","",IF($J32&lt;0,"Blocked",IF($J32&lt;20,"Inactive",IF($J32&lt;50,"At risk",IF($J32&lt;80,"Reliable","Trusted")))))</f>
        <v/>
      </c>
      <c r="L32" s="9" t="n"/>
    </row>
    <row r="33">
      <c r="A33" s="9" t="n"/>
      <c r="B33" s="9" t="n"/>
      <c r="C33" s="9" t="n"/>
      <c r="D33" s="9" t="n"/>
      <c r="E33" s="9" t="n"/>
      <c r="F33" s="9" t="n"/>
      <c r="G33" s="9" t="n"/>
      <c r="H33" s="9" t="n"/>
      <c r="I33" s="9" t="n"/>
      <c r="J33" s="7">
        <f>IF($A33="","",IF($I33="Yes",-100,MIN(100,50+IF($F33="Yes",5,0)+IF($G33="Yes",30+IF($H33="Yes",15,0),IF($F33="Yes",-40,-15)))))</f>
        <v/>
      </c>
      <c r="K33" s="8">
        <f>IF($J33="","",IF($J33&lt;0,"Blocked",IF($J33&lt;20,"Inactive",IF($J33&lt;50,"At risk",IF($J33&lt;80,"Reliable","Trusted")))))</f>
        <v/>
      </c>
      <c r="L33" s="9" t="n"/>
    </row>
    <row r="34">
      <c r="A34" s="9" t="n"/>
      <c r="B34" s="9" t="n"/>
      <c r="C34" s="9" t="n"/>
      <c r="D34" s="9" t="n"/>
      <c r="E34" s="9" t="n"/>
      <c r="F34" s="9" t="n"/>
      <c r="G34" s="9" t="n"/>
      <c r="H34" s="9" t="n"/>
      <c r="I34" s="9" t="n"/>
      <c r="J34" s="7">
        <f>IF($A34="","",IF($I34="Yes",-100,MIN(100,50+IF($F34="Yes",5,0)+IF($G34="Yes",30+IF($H34="Yes",15,0),IF($F34="Yes",-40,-15)))))</f>
        <v/>
      </c>
      <c r="K34" s="8">
        <f>IF($J34="","",IF($J34&lt;0,"Blocked",IF($J34&lt;20,"Inactive",IF($J34&lt;50,"At risk",IF($J34&lt;80,"Reliable","Trusted")))))</f>
        <v/>
      </c>
      <c r="L34" s="9" t="n"/>
    </row>
    <row r="35">
      <c r="A35" s="9" t="n"/>
      <c r="B35" s="9" t="n"/>
      <c r="C35" s="9" t="n"/>
      <c r="D35" s="9" t="n"/>
      <c r="E35" s="9" t="n"/>
      <c r="F35" s="9" t="n"/>
      <c r="G35" s="9" t="n"/>
      <c r="H35" s="9" t="n"/>
      <c r="I35" s="9" t="n"/>
      <c r="J35" s="7">
        <f>IF($A35="","",IF($I35="Yes",-100,MIN(100,50+IF($F35="Yes",5,0)+IF($G35="Yes",30+IF($H35="Yes",15,0),IF($F35="Yes",-40,-15)))))</f>
        <v/>
      </c>
      <c r="K35" s="8">
        <f>IF($J35="","",IF($J35&lt;0,"Blocked",IF($J35&lt;20,"Inactive",IF($J35&lt;50,"At risk",IF($J35&lt;80,"Reliable","Trusted")))))</f>
        <v/>
      </c>
      <c r="L35" s="9" t="n"/>
    </row>
    <row r="36">
      <c r="A36" s="9" t="n"/>
      <c r="B36" s="9" t="n"/>
      <c r="C36" s="9" t="n"/>
      <c r="D36" s="9" t="n"/>
      <c r="E36" s="9" t="n"/>
      <c r="F36" s="9" t="n"/>
      <c r="G36" s="9" t="n"/>
      <c r="H36" s="9" t="n"/>
      <c r="I36" s="9" t="n"/>
      <c r="J36" s="7">
        <f>IF($A36="","",IF($I36="Yes",-100,MIN(100,50+IF($F36="Yes",5,0)+IF($G36="Yes",30+IF($H36="Yes",15,0),IF($F36="Yes",-40,-15)))))</f>
        <v/>
      </c>
      <c r="K36" s="8">
        <f>IF($J36="","",IF($J36&lt;0,"Blocked",IF($J36&lt;20,"Inactive",IF($J36&lt;50,"At risk",IF($J36&lt;80,"Reliable","Trusted")))))</f>
        <v/>
      </c>
      <c r="L36" s="9" t="n"/>
    </row>
    <row r="37">
      <c r="A37" s="9" t="n"/>
      <c r="B37" s="9" t="n"/>
      <c r="C37" s="9" t="n"/>
      <c r="D37" s="9" t="n"/>
      <c r="E37" s="9" t="n"/>
      <c r="F37" s="9" t="n"/>
      <c r="G37" s="9" t="n"/>
      <c r="H37" s="9" t="n"/>
      <c r="I37" s="9" t="n"/>
      <c r="J37" s="7">
        <f>IF($A37="","",IF($I37="Yes",-100,MIN(100,50+IF($F37="Yes",5,0)+IF($G37="Yes",30+IF($H37="Yes",15,0),IF($F37="Yes",-40,-15)))))</f>
        <v/>
      </c>
      <c r="K37" s="8">
        <f>IF($J37="","",IF($J37&lt;0,"Blocked",IF($J37&lt;20,"Inactive",IF($J37&lt;50,"At risk",IF($J37&lt;80,"Reliable","Trusted")))))</f>
        <v/>
      </c>
      <c r="L37" s="9" t="n"/>
    </row>
    <row r="38">
      <c r="A38" s="9" t="n"/>
      <c r="B38" s="9" t="n"/>
      <c r="C38" s="9" t="n"/>
      <c r="D38" s="9" t="n"/>
      <c r="E38" s="9" t="n"/>
      <c r="F38" s="9" t="n"/>
      <c r="G38" s="9" t="n"/>
      <c r="H38" s="9" t="n"/>
      <c r="I38" s="9" t="n"/>
      <c r="J38" s="7">
        <f>IF($A38="","",IF($I38="Yes",-100,MIN(100,50+IF($F38="Yes",5,0)+IF($G38="Yes",30+IF($H38="Yes",15,0),IF($F38="Yes",-40,-15)))))</f>
        <v/>
      </c>
      <c r="K38" s="8">
        <f>IF($J38="","",IF($J38&lt;0,"Blocked",IF($J38&lt;20,"Inactive",IF($J38&lt;50,"At risk",IF($J38&lt;80,"Reliable","Trusted")))))</f>
        <v/>
      </c>
      <c r="L38" s="9" t="n"/>
    </row>
    <row r="39">
      <c r="A39" s="9" t="n"/>
      <c r="B39" s="9" t="n"/>
      <c r="C39" s="9" t="n"/>
      <c r="D39" s="9" t="n"/>
      <c r="E39" s="9" t="n"/>
      <c r="F39" s="9" t="n"/>
      <c r="G39" s="9" t="n"/>
      <c r="H39" s="9" t="n"/>
      <c r="I39" s="9" t="n"/>
      <c r="J39" s="7">
        <f>IF($A39="","",IF($I39="Yes",-100,MIN(100,50+IF($F39="Yes",5,0)+IF($G39="Yes",30+IF($H39="Yes",15,0),IF($F39="Yes",-40,-15)))))</f>
        <v/>
      </c>
      <c r="K39" s="8">
        <f>IF($J39="","",IF($J39&lt;0,"Blocked",IF($J39&lt;20,"Inactive",IF($J39&lt;50,"At risk",IF($J39&lt;80,"Reliable","Trusted")))))</f>
        <v/>
      </c>
      <c r="L39" s="9" t="n"/>
    </row>
    <row r="40">
      <c r="A40" s="9" t="n"/>
      <c r="B40" s="9" t="n"/>
      <c r="C40" s="9" t="n"/>
      <c r="D40" s="9" t="n"/>
      <c r="E40" s="9" t="n"/>
      <c r="F40" s="9" t="n"/>
      <c r="G40" s="9" t="n"/>
      <c r="H40" s="9" t="n"/>
      <c r="I40" s="9" t="n"/>
      <c r="J40" s="7">
        <f>IF($A40="","",IF($I40="Yes",-100,MIN(100,50+IF($F40="Yes",5,0)+IF($G40="Yes",30+IF($H40="Yes",15,0),IF($F40="Yes",-40,-15)))))</f>
        <v/>
      </c>
      <c r="K40" s="8">
        <f>IF($J40="","",IF($J40&lt;0,"Blocked",IF($J40&lt;20,"Inactive",IF($J40&lt;50,"At risk",IF($J40&lt;80,"Reliable","Trusted")))))</f>
        <v/>
      </c>
      <c r="L40" s="9" t="n"/>
    </row>
    <row r="41">
      <c r="A41" s="9" t="n"/>
      <c r="B41" s="9" t="n"/>
      <c r="C41" s="9" t="n"/>
      <c r="D41" s="9" t="n"/>
      <c r="E41" s="9" t="n"/>
      <c r="F41" s="9" t="n"/>
      <c r="G41" s="9" t="n"/>
      <c r="H41" s="9" t="n"/>
      <c r="I41" s="9" t="n"/>
      <c r="J41" s="7">
        <f>IF($A41="","",IF($I41="Yes",-100,MIN(100,50+IF($F41="Yes",5,0)+IF($G41="Yes",30+IF($H41="Yes",15,0),IF($F41="Yes",-40,-15)))))</f>
        <v/>
      </c>
      <c r="K41" s="8">
        <f>IF($J41="","",IF($J41&lt;0,"Blocked",IF($J41&lt;20,"Inactive",IF($J41&lt;50,"At risk",IF($J41&lt;80,"Reliable","Trusted")))))</f>
        <v/>
      </c>
      <c r="L41" s="9" t="n"/>
    </row>
    <row r="42">
      <c r="A42" s="9" t="n"/>
      <c r="B42" s="9" t="n"/>
      <c r="C42" s="9" t="n"/>
      <c r="D42" s="9" t="n"/>
      <c r="E42" s="9" t="n"/>
      <c r="F42" s="9" t="n"/>
      <c r="G42" s="9" t="n"/>
      <c r="H42" s="9" t="n"/>
      <c r="I42" s="9" t="n"/>
      <c r="J42" s="7">
        <f>IF($A42="","",IF($I42="Yes",-100,MIN(100,50+IF($F42="Yes",5,0)+IF($G42="Yes",30+IF($H42="Yes",15,0),IF($F42="Yes",-40,-15)))))</f>
        <v/>
      </c>
      <c r="K42" s="8">
        <f>IF($J42="","",IF($J42&lt;0,"Blocked",IF($J42&lt;20,"Inactive",IF($J42&lt;50,"At risk",IF($J42&lt;80,"Reliable","Trusted")))))</f>
        <v/>
      </c>
      <c r="L42" s="9" t="n"/>
    </row>
    <row r="43">
      <c r="A43" s="9" t="n"/>
      <c r="B43" s="9" t="n"/>
      <c r="C43" s="9" t="n"/>
      <c r="D43" s="9" t="n"/>
      <c r="E43" s="9" t="n"/>
      <c r="F43" s="9" t="n"/>
      <c r="G43" s="9" t="n"/>
      <c r="H43" s="9" t="n"/>
      <c r="I43" s="9" t="n"/>
      <c r="J43" s="7">
        <f>IF($A43="","",IF($I43="Yes",-100,MIN(100,50+IF($F43="Yes",5,0)+IF($G43="Yes",30+IF($H43="Yes",15,0),IF($F43="Yes",-40,-15)))))</f>
        <v/>
      </c>
      <c r="K43" s="8">
        <f>IF($J43="","",IF($J43&lt;0,"Blocked",IF($J43&lt;20,"Inactive",IF($J43&lt;50,"At risk",IF($J43&lt;80,"Reliable","Trusted")))))</f>
        <v/>
      </c>
      <c r="L43" s="9" t="n"/>
    </row>
    <row r="44">
      <c r="A44" s="9" t="n"/>
      <c r="B44" s="9" t="n"/>
      <c r="C44" s="9" t="n"/>
      <c r="D44" s="9" t="n"/>
      <c r="E44" s="9" t="n"/>
      <c r="F44" s="9" t="n"/>
      <c r="G44" s="9" t="n"/>
      <c r="H44" s="9" t="n"/>
      <c r="I44" s="9" t="n"/>
      <c r="J44" s="7">
        <f>IF($A44="","",IF($I44="Yes",-100,MIN(100,50+IF($F44="Yes",5,0)+IF($G44="Yes",30+IF($H44="Yes",15,0),IF($F44="Yes",-40,-15)))))</f>
        <v/>
      </c>
      <c r="K44" s="8">
        <f>IF($J44="","",IF($J44&lt;0,"Blocked",IF($J44&lt;20,"Inactive",IF($J44&lt;50,"At risk",IF($J44&lt;80,"Reliable","Trusted")))))</f>
        <v/>
      </c>
      <c r="L44" s="9" t="n"/>
    </row>
    <row r="45">
      <c r="A45" s="9" t="n"/>
      <c r="B45" s="9" t="n"/>
      <c r="C45" s="9" t="n"/>
      <c r="D45" s="9" t="n"/>
      <c r="E45" s="9" t="n"/>
      <c r="F45" s="9" t="n"/>
      <c r="G45" s="9" t="n"/>
      <c r="H45" s="9" t="n"/>
      <c r="I45" s="9" t="n"/>
      <c r="J45" s="7">
        <f>IF($A45="","",IF($I45="Yes",-100,MIN(100,50+IF($F45="Yes",5,0)+IF($G45="Yes",30+IF($H45="Yes",15,0),IF($F45="Yes",-40,-15)))))</f>
        <v/>
      </c>
      <c r="K45" s="8">
        <f>IF($J45="","",IF($J45&lt;0,"Blocked",IF($J45&lt;20,"Inactive",IF($J45&lt;50,"At risk",IF($J45&lt;80,"Reliable","Trusted")))))</f>
        <v/>
      </c>
      <c r="L45" s="9" t="n"/>
    </row>
    <row r="46">
      <c r="A46" s="9" t="n"/>
      <c r="B46" s="9" t="n"/>
      <c r="C46" s="9" t="n"/>
      <c r="D46" s="9" t="n"/>
      <c r="E46" s="9" t="n"/>
      <c r="F46" s="9" t="n"/>
      <c r="G46" s="9" t="n"/>
      <c r="H46" s="9" t="n"/>
      <c r="I46" s="9" t="n"/>
      <c r="J46" s="7">
        <f>IF($A46="","",IF($I46="Yes",-100,MIN(100,50+IF($F46="Yes",5,0)+IF($G46="Yes",30+IF($H46="Yes",15,0),IF($F46="Yes",-40,-15)))))</f>
        <v/>
      </c>
      <c r="K46" s="8">
        <f>IF($J46="","",IF($J46&lt;0,"Blocked",IF($J46&lt;20,"Inactive",IF($J46&lt;50,"At risk",IF($J46&lt;80,"Reliable","Trusted")))))</f>
        <v/>
      </c>
      <c r="L46" s="9" t="n"/>
    </row>
    <row r="47">
      <c r="A47" s="9" t="n"/>
      <c r="B47" s="9" t="n"/>
      <c r="C47" s="9" t="n"/>
      <c r="D47" s="9" t="n"/>
      <c r="E47" s="9" t="n"/>
      <c r="F47" s="9" t="n"/>
      <c r="G47" s="9" t="n"/>
      <c r="H47" s="9" t="n"/>
      <c r="I47" s="9" t="n"/>
      <c r="J47" s="7">
        <f>IF($A47="","",IF($I47="Yes",-100,MIN(100,50+IF($F47="Yes",5,0)+IF($G47="Yes",30+IF($H47="Yes",15,0),IF($F47="Yes",-40,-15)))))</f>
        <v/>
      </c>
      <c r="K47" s="8">
        <f>IF($J47="","",IF($J47&lt;0,"Blocked",IF($J47&lt;20,"Inactive",IF($J47&lt;50,"At risk",IF($J47&lt;80,"Reliable","Trusted")))))</f>
        <v/>
      </c>
      <c r="L47" s="9" t="n"/>
    </row>
    <row r="48">
      <c r="A48" s="9" t="n"/>
      <c r="B48" s="9" t="n"/>
      <c r="C48" s="9" t="n"/>
      <c r="D48" s="9" t="n"/>
      <c r="E48" s="9" t="n"/>
      <c r="F48" s="9" t="n"/>
      <c r="G48" s="9" t="n"/>
      <c r="H48" s="9" t="n"/>
      <c r="I48" s="9" t="n"/>
      <c r="J48" s="7">
        <f>IF($A48="","",IF($I48="Yes",-100,MIN(100,50+IF($F48="Yes",5,0)+IF($G48="Yes",30+IF($H48="Yes",15,0),IF($F48="Yes",-40,-15)))))</f>
        <v/>
      </c>
      <c r="K48" s="8">
        <f>IF($J48="","",IF($J48&lt;0,"Blocked",IF($J48&lt;20,"Inactive",IF($J48&lt;50,"At risk",IF($J48&lt;80,"Reliable","Trusted")))))</f>
        <v/>
      </c>
      <c r="L48" s="9" t="n"/>
    </row>
    <row r="49">
      <c r="A49" s="9" t="n"/>
      <c r="B49" s="9" t="n"/>
      <c r="C49" s="9" t="n"/>
      <c r="D49" s="9" t="n"/>
      <c r="E49" s="9" t="n"/>
      <c r="F49" s="9" t="n"/>
      <c r="G49" s="9" t="n"/>
      <c r="H49" s="9" t="n"/>
      <c r="I49" s="9" t="n"/>
      <c r="J49" s="7">
        <f>IF($A49="","",IF($I49="Yes",-100,MIN(100,50+IF($F49="Yes",5,0)+IF($G49="Yes",30+IF($H49="Yes",15,0),IF($F49="Yes",-40,-15)))))</f>
        <v/>
      </c>
      <c r="K49" s="8">
        <f>IF($J49="","",IF($J49&lt;0,"Blocked",IF($J49&lt;20,"Inactive",IF($J49&lt;50,"At risk",IF($J49&lt;80,"Reliable","Trusted")))))</f>
        <v/>
      </c>
      <c r="L49" s="9" t="n"/>
    </row>
    <row r="50">
      <c r="A50" s="9" t="n"/>
      <c r="B50" s="9" t="n"/>
      <c r="C50" s="9" t="n"/>
      <c r="D50" s="9" t="n"/>
      <c r="E50" s="9" t="n"/>
      <c r="F50" s="9" t="n"/>
      <c r="G50" s="9" t="n"/>
      <c r="H50" s="9" t="n"/>
      <c r="I50" s="9" t="n"/>
      <c r="J50" s="7">
        <f>IF($A50="","",IF($I50="Yes",-100,MIN(100,50+IF($F50="Yes",5,0)+IF($G50="Yes",30+IF($H50="Yes",15,0),IF($F50="Yes",-40,-15)))))</f>
        <v/>
      </c>
      <c r="K50" s="8">
        <f>IF($J50="","",IF($J50&lt;0,"Blocked",IF($J50&lt;20,"Inactive",IF($J50&lt;50,"At risk",IF($J50&lt;80,"Reliable","Trusted")))))</f>
        <v/>
      </c>
      <c r="L50" s="9" t="n"/>
    </row>
    <row r="51">
      <c r="A51" s="9" t="n"/>
      <c r="B51" s="9" t="n"/>
      <c r="C51" s="9" t="n"/>
      <c r="D51" s="9" t="n"/>
      <c r="E51" s="9" t="n"/>
      <c r="F51" s="9" t="n"/>
      <c r="G51" s="9" t="n"/>
      <c r="H51" s="9" t="n"/>
      <c r="I51" s="9" t="n"/>
      <c r="J51" s="7">
        <f>IF($A51="","",IF($I51="Yes",-100,MIN(100,50+IF($F51="Yes",5,0)+IF($G51="Yes",30+IF($H51="Yes",15,0),IF($F51="Yes",-40,-15)))))</f>
        <v/>
      </c>
      <c r="K51" s="8">
        <f>IF($J51="","",IF($J51&lt;0,"Blocked",IF($J51&lt;20,"Inactive",IF($J51&lt;50,"At risk",IF($J51&lt;80,"Reliable","Trusted")))))</f>
        <v/>
      </c>
      <c r="L51" s="9" t="n"/>
    </row>
    <row r="52">
      <c r="A52" s="9" t="n"/>
      <c r="B52" s="9" t="n"/>
      <c r="C52" s="9" t="n"/>
      <c r="D52" s="9" t="n"/>
      <c r="E52" s="9" t="n"/>
      <c r="F52" s="9" t="n"/>
      <c r="G52" s="9" t="n"/>
      <c r="H52" s="9" t="n"/>
      <c r="I52" s="9" t="n"/>
      <c r="J52" s="7">
        <f>IF($A52="","",IF($I52="Yes",-100,MIN(100,50+IF($F52="Yes",5,0)+IF($G52="Yes",30+IF($H52="Yes",15,0),IF($F52="Yes",-40,-15)))))</f>
        <v/>
      </c>
      <c r="K52" s="8">
        <f>IF($J52="","",IF($J52&lt;0,"Blocked",IF($J52&lt;20,"Inactive",IF($J52&lt;50,"At risk",IF($J52&lt;80,"Reliable","Trusted")))))</f>
        <v/>
      </c>
      <c r="L52" s="9" t="n"/>
    </row>
    <row r="53">
      <c r="A53" s="9" t="n"/>
      <c r="B53" s="9" t="n"/>
      <c r="C53" s="9" t="n"/>
      <c r="D53" s="9" t="n"/>
      <c r="E53" s="9" t="n"/>
      <c r="F53" s="9" t="n"/>
      <c r="G53" s="9" t="n"/>
      <c r="H53" s="9" t="n"/>
      <c r="I53" s="9" t="n"/>
      <c r="J53" s="7">
        <f>IF($A53="","",IF($I53="Yes",-100,MIN(100,50+IF($F53="Yes",5,0)+IF($G53="Yes",30+IF($H53="Yes",15,0),IF($F53="Yes",-40,-15)))))</f>
        <v/>
      </c>
      <c r="K53" s="8">
        <f>IF($J53="","",IF($J53&lt;0,"Blocked",IF($J53&lt;20,"Inactive",IF($J53&lt;50,"At risk",IF($J53&lt;80,"Reliable","Trusted")))))</f>
        <v/>
      </c>
      <c r="L53" s="9" t="n"/>
    </row>
    <row r="54">
      <c r="A54" s="9" t="n"/>
      <c r="B54" s="9" t="n"/>
      <c r="C54" s="9" t="n"/>
      <c r="D54" s="9" t="n"/>
      <c r="E54" s="9" t="n"/>
      <c r="F54" s="9" t="n"/>
      <c r="G54" s="9" t="n"/>
      <c r="H54" s="9" t="n"/>
      <c r="I54" s="9" t="n"/>
      <c r="J54" s="7">
        <f>IF($A54="","",IF($I54="Yes",-100,MIN(100,50+IF($F54="Yes",5,0)+IF($G54="Yes",30+IF($H54="Yes",15,0),IF($F54="Yes",-40,-15)))))</f>
        <v/>
      </c>
      <c r="K54" s="8">
        <f>IF($J54="","",IF($J54&lt;0,"Blocked",IF($J54&lt;20,"Inactive",IF($J54&lt;50,"At risk",IF($J54&lt;80,"Reliable","Trusted")))))</f>
        <v/>
      </c>
      <c r="L54" s="9" t="n"/>
    </row>
    <row r="55">
      <c r="A55" s="9" t="n"/>
      <c r="B55" s="9" t="n"/>
      <c r="C55" s="9" t="n"/>
      <c r="D55" s="9" t="n"/>
      <c r="E55" s="9" t="n"/>
      <c r="F55" s="9" t="n"/>
      <c r="G55" s="9" t="n"/>
      <c r="H55" s="9" t="n"/>
      <c r="I55" s="9" t="n"/>
      <c r="J55" s="7">
        <f>IF($A55="","",IF($I55="Yes",-100,MIN(100,50+IF($F55="Yes",5,0)+IF($G55="Yes",30+IF($H55="Yes",15,0),IF($F55="Yes",-40,-15)))))</f>
        <v/>
      </c>
      <c r="K55" s="8">
        <f>IF($J55="","",IF($J55&lt;0,"Blocked",IF($J55&lt;20,"Inactive",IF($J55&lt;50,"At risk",IF($J55&lt;80,"Reliable","Trusted")))))</f>
        <v/>
      </c>
      <c r="L55" s="9" t="n"/>
    </row>
    <row r="56">
      <c r="A56" s="9" t="n"/>
      <c r="B56" s="9" t="n"/>
      <c r="C56" s="9" t="n"/>
      <c r="D56" s="9" t="n"/>
      <c r="E56" s="9" t="n"/>
      <c r="F56" s="9" t="n"/>
      <c r="G56" s="9" t="n"/>
      <c r="H56" s="9" t="n"/>
      <c r="I56" s="9" t="n"/>
      <c r="J56" s="7">
        <f>IF($A56="","",IF($I56="Yes",-100,MIN(100,50+IF($F56="Yes",5,0)+IF($G56="Yes",30+IF($H56="Yes",15,0),IF($F56="Yes",-40,-15)))))</f>
        <v/>
      </c>
      <c r="K56" s="8">
        <f>IF($J56="","",IF($J56&lt;0,"Blocked",IF($J56&lt;20,"Inactive",IF($J56&lt;50,"At risk",IF($J56&lt;80,"Reliable","Trusted")))))</f>
        <v/>
      </c>
      <c r="L56" s="9" t="n"/>
    </row>
    <row r="57">
      <c r="A57" s="9" t="n"/>
      <c r="B57" s="9" t="n"/>
      <c r="C57" s="9" t="n"/>
      <c r="D57" s="9" t="n"/>
      <c r="E57" s="9" t="n"/>
      <c r="F57" s="9" t="n"/>
      <c r="G57" s="9" t="n"/>
      <c r="H57" s="9" t="n"/>
      <c r="I57" s="9" t="n"/>
      <c r="J57" s="7">
        <f>IF($A57="","",IF($I57="Yes",-100,MIN(100,50+IF($F57="Yes",5,0)+IF($G57="Yes",30+IF($H57="Yes",15,0),IF($F57="Yes",-40,-15)))))</f>
        <v/>
      </c>
      <c r="K57" s="8">
        <f>IF($J57="","",IF($J57&lt;0,"Blocked",IF($J57&lt;20,"Inactive",IF($J57&lt;50,"At risk",IF($J57&lt;80,"Reliable","Trusted")))))</f>
        <v/>
      </c>
      <c r="L57" s="9" t="n"/>
    </row>
    <row r="58">
      <c r="A58" s="9" t="n"/>
      <c r="B58" s="9" t="n"/>
      <c r="C58" s="9" t="n"/>
      <c r="D58" s="9" t="n"/>
      <c r="E58" s="9" t="n"/>
      <c r="F58" s="9" t="n"/>
      <c r="G58" s="9" t="n"/>
      <c r="H58" s="9" t="n"/>
      <c r="I58" s="9" t="n"/>
      <c r="J58" s="7">
        <f>IF($A58="","",IF($I58="Yes",-100,MIN(100,50+IF($F58="Yes",5,0)+IF($G58="Yes",30+IF($H58="Yes",15,0),IF($F58="Yes",-40,-15)))))</f>
        <v/>
      </c>
      <c r="K58" s="8">
        <f>IF($J58="","",IF($J58&lt;0,"Blocked",IF($J58&lt;20,"Inactive",IF($J58&lt;50,"At risk",IF($J58&lt;80,"Reliable","Trusted")))))</f>
        <v/>
      </c>
      <c r="L58" s="9" t="n"/>
    </row>
    <row r="59">
      <c r="A59" s="9" t="n"/>
      <c r="B59" s="9" t="n"/>
      <c r="C59" s="9" t="n"/>
      <c r="D59" s="9" t="n"/>
      <c r="E59" s="9" t="n"/>
      <c r="F59" s="9" t="n"/>
      <c r="G59" s="9" t="n"/>
      <c r="H59" s="9" t="n"/>
      <c r="I59" s="9" t="n"/>
      <c r="J59" s="7">
        <f>IF($A59="","",IF($I59="Yes",-100,MIN(100,50+IF($F59="Yes",5,0)+IF($G59="Yes",30+IF($H59="Yes",15,0),IF($F59="Yes",-40,-15)))))</f>
        <v/>
      </c>
      <c r="K59" s="8">
        <f>IF($J59="","",IF($J59&lt;0,"Blocked",IF($J59&lt;20,"Inactive",IF($J59&lt;50,"At risk",IF($J59&lt;80,"Reliable","Trusted")))))</f>
        <v/>
      </c>
      <c r="L59" s="9" t="n"/>
    </row>
    <row r="60">
      <c r="A60" s="9" t="n"/>
      <c r="B60" s="9" t="n"/>
      <c r="C60" s="9" t="n"/>
      <c r="D60" s="9" t="n"/>
      <c r="E60" s="9" t="n"/>
      <c r="F60" s="9" t="n"/>
      <c r="G60" s="9" t="n"/>
      <c r="H60" s="9" t="n"/>
      <c r="I60" s="9" t="n"/>
      <c r="J60" s="7">
        <f>IF($A60="","",IF($I60="Yes",-100,MIN(100,50+IF($F60="Yes",5,0)+IF($G60="Yes",30+IF($H60="Yes",15,0),IF($F60="Yes",-40,-15)))))</f>
        <v/>
      </c>
      <c r="K60" s="8">
        <f>IF($J60="","",IF($J60&lt;0,"Blocked",IF($J60&lt;20,"Inactive",IF($J60&lt;50,"At risk",IF($J60&lt;80,"Reliable","Trusted")))))</f>
        <v/>
      </c>
      <c r="L60" s="9" t="n"/>
    </row>
    <row r="61">
      <c r="A61" s="9" t="n"/>
      <c r="B61" s="9" t="n"/>
      <c r="C61" s="9" t="n"/>
      <c r="D61" s="9" t="n"/>
      <c r="E61" s="9" t="n"/>
      <c r="F61" s="9" t="n"/>
      <c r="G61" s="9" t="n"/>
      <c r="H61" s="9" t="n"/>
      <c r="I61" s="9" t="n"/>
      <c r="J61" s="7">
        <f>IF($A61="","",IF($I61="Yes",-100,MIN(100,50+IF($F61="Yes",5,0)+IF($G61="Yes",30+IF($H61="Yes",15,0),IF($F61="Yes",-40,-15)))))</f>
        <v/>
      </c>
      <c r="K61" s="8">
        <f>IF($J61="","",IF($J61&lt;0,"Blocked",IF($J61&lt;20,"Inactive",IF($J61&lt;50,"At risk",IF($J61&lt;80,"Reliable","Trusted")))))</f>
        <v/>
      </c>
      <c r="L61" s="9" t="n"/>
    </row>
    <row r="62">
      <c r="A62" s="9" t="n"/>
      <c r="B62" s="9" t="n"/>
      <c r="C62" s="9" t="n"/>
      <c r="D62" s="9" t="n"/>
      <c r="E62" s="9" t="n"/>
      <c r="F62" s="9" t="n"/>
      <c r="G62" s="9" t="n"/>
      <c r="H62" s="9" t="n"/>
      <c r="I62" s="9" t="n"/>
      <c r="J62" s="7">
        <f>IF($A62="","",IF($I62="Yes",-100,MIN(100,50+IF($F62="Yes",5,0)+IF($G62="Yes",30+IF($H62="Yes",15,0),IF($F62="Yes",-40,-15)))))</f>
        <v/>
      </c>
      <c r="K62" s="8">
        <f>IF($J62="","",IF($J62&lt;0,"Blocked",IF($J62&lt;20,"Inactive",IF($J62&lt;50,"At risk",IF($J62&lt;80,"Reliable","Trusted")))))</f>
        <v/>
      </c>
      <c r="L62" s="9" t="n"/>
    </row>
    <row r="63">
      <c r="A63" s="9" t="n"/>
      <c r="B63" s="9" t="n"/>
      <c r="C63" s="9" t="n"/>
      <c r="D63" s="9" t="n"/>
      <c r="E63" s="9" t="n"/>
      <c r="F63" s="9" t="n"/>
      <c r="G63" s="9" t="n"/>
      <c r="H63" s="9" t="n"/>
      <c r="I63" s="9" t="n"/>
      <c r="J63" s="7">
        <f>IF($A63="","",IF($I63="Yes",-100,MIN(100,50+IF($F63="Yes",5,0)+IF($G63="Yes",30+IF($H63="Yes",15,0),IF($F63="Yes",-40,-15)))))</f>
        <v/>
      </c>
      <c r="K63" s="8">
        <f>IF($J63="","",IF($J63&lt;0,"Blocked",IF($J63&lt;20,"Inactive",IF($J63&lt;50,"At risk",IF($J63&lt;80,"Reliable","Trusted")))))</f>
        <v/>
      </c>
      <c r="L63" s="9" t="n"/>
    </row>
    <row r="64">
      <c r="A64" s="9" t="n"/>
      <c r="B64" s="9" t="n"/>
      <c r="C64" s="9" t="n"/>
      <c r="D64" s="9" t="n"/>
      <c r="E64" s="9" t="n"/>
      <c r="F64" s="9" t="n"/>
      <c r="G64" s="9" t="n"/>
      <c r="H64" s="9" t="n"/>
      <c r="I64" s="9" t="n"/>
      <c r="J64" s="7">
        <f>IF($A64="","",IF($I64="Yes",-100,MIN(100,50+IF($F64="Yes",5,0)+IF($G64="Yes",30+IF($H64="Yes",15,0),IF($F64="Yes",-40,-15)))))</f>
        <v/>
      </c>
      <c r="K64" s="8">
        <f>IF($J64="","",IF($J64&lt;0,"Blocked",IF($J64&lt;20,"Inactive",IF($J64&lt;50,"At risk",IF($J64&lt;80,"Reliable","Trusted")))))</f>
        <v/>
      </c>
      <c r="L64" s="9" t="n"/>
    </row>
    <row r="65">
      <c r="A65" s="9" t="n"/>
      <c r="B65" s="9" t="n"/>
      <c r="C65" s="9" t="n"/>
      <c r="D65" s="9" t="n"/>
      <c r="E65" s="9" t="n"/>
      <c r="F65" s="9" t="n"/>
      <c r="G65" s="9" t="n"/>
      <c r="H65" s="9" t="n"/>
      <c r="I65" s="9" t="n"/>
      <c r="J65" s="7">
        <f>IF($A65="","",IF($I65="Yes",-100,MIN(100,50+IF($F65="Yes",5,0)+IF($G65="Yes",30+IF($H65="Yes",15,0),IF($F65="Yes",-40,-15)))))</f>
        <v/>
      </c>
      <c r="K65" s="8">
        <f>IF($J65="","",IF($J65&lt;0,"Blocked",IF($J65&lt;20,"Inactive",IF($J65&lt;50,"At risk",IF($J65&lt;80,"Reliable","Trusted")))))</f>
        <v/>
      </c>
      <c r="L65" s="9" t="n"/>
    </row>
    <row r="66">
      <c r="A66" s="9" t="n"/>
      <c r="B66" s="9" t="n"/>
      <c r="C66" s="9" t="n"/>
      <c r="D66" s="9" t="n"/>
      <c r="E66" s="9" t="n"/>
      <c r="F66" s="9" t="n"/>
      <c r="G66" s="9" t="n"/>
      <c r="H66" s="9" t="n"/>
      <c r="I66" s="9" t="n"/>
      <c r="J66" s="7">
        <f>IF($A66="","",IF($I66="Yes",-100,MIN(100,50+IF($F66="Yes",5,0)+IF($G66="Yes",30+IF($H66="Yes",15,0),IF($F66="Yes",-40,-15)))))</f>
        <v/>
      </c>
      <c r="K66" s="8">
        <f>IF($J66="","",IF($J66&lt;0,"Blocked",IF($J66&lt;20,"Inactive",IF($J66&lt;50,"At risk",IF($J66&lt;80,"Reliable","Trusted")))))</f>
        <v/>
      </c>
      <c r="L66" s="9" t="n"/>
    </row>
    <row r="67">
      <c r="A67" s="9" t="n"/>
      <c r="B67" s="9" t="n"/>
      <c r="C67" s="9" t="n"/>
      <c r="D67" s="9" t="n"/>
      <c r="E67" s="9" t="n"/>
      <c r="F67" s="9" t="n"/>
      <c r="G67" s="9" t="n"/>
      <c r="H67" s="9" t="n"/>
      <c r="I67" s="9" t="n"/>
      <c r="J67" s="7">
        <f>IF($A67="","",IF($I67="Yes",-100,MIN(100,50+IF($F67="Yes",5,0)+IF($G67="Yes",30+IF($H67="Yes",15,0),IF($F67="Yes",-40,-15)))))</f>
        <v/>
      </c>
      <c r="K67" s="8">
        <f>IF($J67="","",IF($J67&lt;0,"Blocked",IF($J67&lt;20,"Inactive",IF($J67&lt;50,"At risk",IF($J67&lt;80,"Reliable","Trusted")))))</f>
        <v/>
      </c>
      <c r="L67" s="9" t="n"/>
    </row>
    <row r="68">
      <c r="A68" s="9" t="n"/>
      <c r="B68" s="9" t="n"/>
      <c r="C68" s="9" t="n"/>
      <c r="D68" s="9" t="n"/>
      <c r="E68" s="9" t="n"/>
      <c r="F68" s="9" t="n"/>
      <c r="G68" s="9" t="n"/>
      <c r="H68" s="9" t="n"/>
      <c r="I68" s="9" t="n"/>
      <c r="J68" s="7">
        <f>IF($A68="","",IF($I68="Yes",-100,MIN(100,50+IF($F68="Yes",5,0)+IF($G68="Yes",30+IF($H68="Yes",15,0),IF($F68="Yes",-40,-15)))))</f>
        <v/>
      </c>
      <c r="K68" s="8">
        <f>IF($J68="","",IF($J68&lt;0,"Blocked",IF($J68&lt;20,"Inactive",IF($J68&lt;50,"At risk",IF($J68&lt;80,"Reliable","Trusted")))))</f>
        <v/>
      </c>
      <c r="L68" s="9" t="n"/>
    </row>
    <row r="69">
      <c r="A69" s="9" t="n"/>
      <c r="B69" s="9" t="n"/>
      <c r="C69" s="9" t="n"/>
      <c r="D69" s="9" t="n"/>
      <c r="E69" s="9" t="n"/>
      <c r="F69" s="9" t="n"/>
      <c r="G69" s="9" t="n"/>
      <c r="H69" s="9" t="n"/>
      <c r="I69" s="9" t="n"/>
      <c r="J69" s="7">
        <f>IF($A69="","",IF($I69="Yes",-100,MIN(100,50+IF($F69="Yes",5,0)+IF($G69="Yes",30+IF($H69="Yes",15,0),IF($F69="Yes",-40,-15)))))</f>
        <v/>
      </c>
      <c r="K69" s="8">
        <f>IF($J69="","",IF($J69&lt;0,"Blocked",IF($J69&lt;20,"Inactive",IF($J69&lt;50,"At risk",IF($J69&lt;80,"Reliable","Trusted")))))</f>
        <v/>
      </c>
      <c r="L69" s="9" t="n"/>
    </row>
    <row r="70">
      <c r="A70" s="9" t="n"/>
      <c r="B70" s="9" t="n"/>
      <c r="C70" s="9" t="n"/>
      <c r="D70" s="9" t="n"/>
      <c r="E70" s="9" t="n"/>
      <c r="F70" s="9" t="n"/>
      <c r="G70" s="9" t="n"/>
      <c r="H70" s="9" t="n"/>
      <c r="I70" s="9" t="n"/>
      <c r="J70" s="7">
        <f>IF($A70="","",IF($I70="Yes",-100,MIN(100,50+IF($F70="Yes",5,0)+IF($G70="Yes",30+IF($H70="Yes",15,0),IF($F70="Yes",-40,-15)))))</f>
        <v/>
      </c>
      <c r="K70" s="8">
        <f>IF($J70="","",IF($J70&lt;0,"Blocked",IF($J70&lt;20,"Inactive",IF($J70&lt;50,"At risk",IF($J70&lt;80,"Reliable","Trusted")))))</f>
        <v/>
      </c>
      <c r="L70" s="9" t="n"/>
    </row>
    <row r="71">
      <c r="A71" s="9" t="n"/>
      <c r="B71" s="9" t="n"/>
      <c r="C71" s="9" t="n"/>
      <c r="D71" s="9" t="n"/>
      <c r="E71" s="9" t="n"/>
      <c r="F71" s="9" t="n"/>
      <c r="G71" s="9" t="n"/>
      <c r="H71" s="9" t="n"/>
      <c r="I71" s="9" t="n"/>
      <c r="J71" s="7">
        <f>IF($A71="","",IF($I71="Yes",-100,MIN(100,50+IF($F71="Yes",5,0)+IF($G71="Yes",30+IF($H71="Yes",15,0),IF($F71="Yes",-40,-15)))))</f>
        <v/>
      </c>
      <c r="K71" s="8">
        <f>IF($J71="","",IF($J71&lt;0,"Blocked",IF($J71&lt;20,"Inactive",IF($J71&lt;50,"At risk",IF($J71&lt;80,"Reliable","Trusted")))))</f>
        <v/>
      </c>
      <c r="L71" s="9" t="n"/>
    </row>
    <row r="72">
      <c r="A72" s="9" t="n"/>
      <c r="B72" s="9" t="n"/>
      <c r="C72" s="9" t="n"/>
      <c r="D72" s="9" t="n"/>
      <c r="E72" s="9" t="n"/>
      <c r="F72" s="9" t="n"/>
      <c r="G72" s="9" t="n"/>
      <c r="H72" s="9" t="n"/>
      <c r="I72" s="9" t="n"/>
      <c r="J72" s="7">
        <f>IF($A72="","",IF($I72="Yes",-100,MIN(100,50+IF($F72="Yes",5,0)+IF($G72="Yes",30+IF($H72="Yes",15,0),IF($F72="Yes",-40,-15)))))</f>
        <v/>
      </c>
      <c r="K72" s="8">
        <f>IF($J72="","",IF($J72&lt;0,"Blocked",IF($J72&lt;20,"Inactive",IF($J72&lt;50,"At risk",IF($J72&lt;80,"Reliable","Trusted")))))</f>
        <v/>
      </c>
      <c r="L72" s="9" t="n"/>
    </row>
    <row r="73">
      <c r="A73" s="9" t="n"/>
      <c r="B73" s="9" t="n"/>
      <c r="C73" s="9" t="n"/>
      <c r="D73" s="9" t="n"/>
      <c r="E73" s="9" t="n"/>
      <c r="F73" s="9" t="n"/>
      <c r="G73" s="9" t="n"/>
      <c r="H73" s="9" t="n"/>
      <c r="I73" s="9" t="n"/>
      <c r="J73" s="7">
        <f>IF($A73="","",IF($I73="Yes",-100,MIN(100,50+IF($F73="Yes",5,0)+IF($G73="Yes",30+IF($H73="Yes",15,0),IF($F73="Yes",-40,-15)))))</f>
        <v/>
      </c>
      <c r="K73" s="8">
        <f>IF($J73="","",IF($J73&lt;0,"Blocked",IF($J73&lt;20,"Inactive",IF($J73&lt;50,"At risk",IF($J73&lt;80,"Reliable","Trusted")))))</f>
        <v/>
      </c>
      <c r="L73" s="9" t="n"/>
    </row>
    <row r="74">
      <c r="A74" s="9" t="n"/>
      <c r="B74" s="9" t="n"/>
      <c r="C74" s="9" t="n"/>
      <c r="D74" s="9" t="n"/>
      <c r="E74" s="9" t="n"/>
      <c r="F74" s="9" t="n"/>
      <c r="G74" s="9" t="n"/>
      <c r="H74" s="9" t="n"/>
      <c r="I74" s="9" t="n"/>
      <c r="J74" s="7">
        <f>IF($A74="","",IF($I74="Yes",-100,MIN(100,50+IF($F74="Yes",5,0)+IF($G74="Yes",30+IF($H74="Yes",15,0),IF($F74="Yes",-40,-15)))))</f>
        <v/>
      </c>
      <c r="K74" s="8">
        <f>IF($J74="","",IF($J74&lt;0,"Blocked",IF($J74&lt;20,"Inactive",IF($J74&lt;50,"At risk",IF($J74&lt;80,"Reliable","Trusted")))))</f>
        <v/>
      </c>
      <c r="L74" s="9" t="n"/>
    </row>
    <row r="75">
      <c r="A75" s="9" t="n"/>
      <c r="B75" s="9" t="n"/>
      <c r="C75" s="9" t="n"/>
      <c r="D75" s="9" t="n"/>
      <c r="E75" s="9" t="n"/>
      <c r="F75" s="9" t="n"/>
      <c r="G75" s="9" t="n"/>
      <c r="H75" s="9" t="n"/>
      <c r="I75" s="9" t="n"/>
      <c r="J75" s="7">
        <f>IF($A75="","",IF($I75="Yes",-100,MIN(100,50+IF($F75="Yes",5,0)+IF($G75="Yes",30+IF($H75="Yes",15,0),IF($F75="Yes",-40,-15)))))</f>
        <v/>
      </c>
      <c r="K75" s="8">
        <f>IF($J75="","",IF($J75&lt;0,"Blocked",IF($J75&lt;20,"Inactive",IF($J75&lt;50,"At risk",IF($J75&lt;80,"Reliable","Trusted")))))</f>
        <v/>
      </c>
      <c r="L75" s="9" t="n"/>
    </row>
    <row r="76">
      <c r="A76" s="9" t="n"/>
      <c r="B76" s="9" t="n"/>
      <c r="C76" s="9" t="n"/>
      <c r="D76" s="9" t="n"/>
      <c r="E76" s="9" t="n"/>
      <c r="F76" s="9" t="n"/>
      <c r="G76" s="9" t="n"/>
      <c r="H76" s="9" t="n"/>
      <c r="I76" s="9" t="n"/>
      <c r="J76" s="7">
        <f>IF($A76="","",IF($I76="Yes",-100,MIN(100,50+IF($F76="Yes",5,0)+IF($G76="Yes",30+IF($H76="Yes",15,0),IF($F76="Yes",-40,-15)))))</f>
        <v/>
      </c>
      <c r="K76" s="8">
        <f>IF($J76="","",IF($J76&lt;0,"Blocked",IF($J76&lt;20,"Inactive",IF($J76&lt;50,"At risk",IF($J76&lt;80,"Reliable","Trusted")))))</f>
        <v/>
      </c>
      <c r="L76" s="9" t="n"/>
    </row>
    <row r="77">
      <c r="A77" s="9" t="n"/>
      <c r="B77" s="9" t="n"/>
      <c r="C77" s="9" t="n"/>
      <c r="D77" s="9" t="n"/>
      <c r="E77" s="9" t="n"/>
      <c r="F77" s="9" t="n"/>
      <c r="G77" s="9" t="n"/>
      <c r="H77" s="9" t="n"/>
      <c r="I77" s="9" t="n"/>
      <c r="J77" s="7">
        <f>IF($A77="","",IF($I77="Yes",-100,MIN(100,50+IF($F77="Yes",5,0)+IF($G77="Yes",30+IF($H77="Yes",15,0),IF($F77="Yes",-40,-15)))))</f>
        <v/>
      </c>
      <c r="K77" s="8">
        <f>IF($J77="","",IF($J77&lt;0,"Blocked",IF($J77&lt;20,"Inactive",IF($J77&lt;50,"At risk",IF($J77&lt;80,"Reliable","Trusted")))))</f>
        <v/>
      </c>
      <c r="L77" s="9" t="n"/>
    </row>
    <row r="78">
      <c r="A78" s="9" t="n"/>
      <c r="B78" s="9" t="n"/>
      <c r="C78" s="9" t="n"/>
      <c r="D78" s="9" t="n"/>
      <c r="E78" s="9" t="n"/>
      <c r="F78" s="9" t="n"/>
      <c r="G78" s="9" t="n"/>
      <c r="H78" s="9" t="n"/>
      <c r="I78" s="9" t="n"/>
      <c r="J78" s="7">
        <f>IF($A78="","",IF($I78="Yes",-100,MIN(100,50+IF($F78="Yes",5,0)+IF($G78="Yes",30+IF($H78="Yes",15,0),IF($F78="Yes",-40,-15)))))</f>
        <v/>
      </c>
      <c r="K78" s="8">
        <f>IF($J78="","",IF($J78&lt;0,"Blocked",IF($J78&lt;20,"Inactive",IF($J78&lt;50,"At risk",IF($J78&lt;80,"Reliable","Trusted")))))</f>
        <v/>
      </c>
      <c r="L78" s="9" t="n"/>
    </row>
    <row r="79">
      <c r="A79" s="9" t="n"/>
      <c r="B79" s="9" t="n"/>
      <c r="C79" s="9" t="n"/>
      <c r="D79" s="9" t="n"/>
      <c r="E79" s="9" t="n"/>
      <c r="F79" s="9" t="n"/>
      <c r="G79" s="9" t="n"/>
      <c r="H79" s="9" t="n"/>
      <c r="I79" s="9" t="n"/>
      <c r="J79" s="7">
        <f>IF($A79="","",IF($I79="Yes",-100,MIN(100,50+IF($F79="Yes",5,0)+IF($G79="Yes",30+IF($H79="Yes",15,0),IF($F79="Yes",-40,-15)))))</f>
        <v/>
      </c>
      <c r="K79" s="8">
        <f>IF($J79="","",IF($J79&lt;0,"Blocked",IF($J79&lt;20,"Inactive",IF($J79&lt;50,"At risk",IF($J79&lt;80,"Reliable","Trusted")))))</f>
        <v/>
      </c>
      <c r="L79" s="9" t="n"/>
    </row>
    <row r="80">
      <c r="A80" s="9" t="n"/>
      <c r="B80" s="9" t="n"/>
      <c r="C80" s="9" t="n"/>
      <c r="D80" s="9" t="n"/>
      <c r="E80" s="9" t="n"/>
      <c r="F80" s="9" t="n"/>
      <c r="G80" s="9" t="n"/>
      <c r="H80" s="9" t="n"/>
      <c r="I80" s="9" t="n"/>
      <c r="J80" s="7">
        <f>IF($A80="","",IF($I80="Yes",-100,MIN(100,50+IF($F80="Yes",5,0)+IF($G80="Yes",30+IF($H80="Yes",15,0),IF($F80="Yes",-40,-15)))))</f>
        <v/>
      </c>
      <c r="K80" s="8">
        <f>IF($J80="","",IF($J80&lt;0,"Blocked",IF($J80&lt;20,"Inactive",IF($J80&lt;50,"At risk",IF($J80&lt;80,"Reliable","Trusted")))))</f>
        <v/>
      </c>
      <c r="L80" s="9" t="n"/>
    </row>
    <row r="81">
      <c r="A81" s="9" t="n"/>
      <c r="B81" s="9" t="n"/>
      <c r="C81" s="9" t="n"/>
      <c r="D81" s="9" t="n"/>
      <c r="E81" s="9" t="n"/>
      <c r="F81" s="9" t="n"/>
      <c r="G81" s="9" t="n"/>
      <c r="H81" s="9" t="n"/>
      <c r="I81" s="9" t="n"/>
      <c r="J81" s="7">
        <f>IF($A81="","",IF($I81="Yes",-100,MIN(100,50+IF($F81="Yes",5,0)+IF($G81="Yes",30+IF($H81="Yes",15,0),IF($F81="Yes",-40,-15)))))</f>
        <v/>
      </c>
      <c r="K81" s="8">
        <f>IF($J81="","",IF($J81&lt;0,"Blocked",IF($J81&lt;20,"Inactive",IF($J81&lt;50,"At risk",IF($J81&lt;80,"Reliable","Trusted")))))</f>
        <v/>
      </c>
      <c r="L81" s="9" t="n"/>
    </row>
    <row r="82">
      <c r="A82" s="9" t="n"/>
      <c r="B82" s="9" t="n"/>
      <c r="C82" s="9" t="n"/>
      <c r="D82" s="9" t="n"/>
      <c r="E82" s="9" t="n"/>
      <c r="F82" s="9" t="n"/>
      <c r="G82" s="9" t="n"/>
      <c r="H82" s="9" t="n"/>
      <c r="I82" s="9" t="n"/>
      <c r="J82" s="7">
        <f>IF($A82="","",IF($I82="Yes",-100,MIN(100,50+IF($F82="Yes",5,0)+IF($G82="Yes",30+IF($H82="Yes",15,0),IF($F82="Yes",-40,-15)))))</f>
        <v/>
      </c>
      <c r="K82" s="8">
        <f>IF($J82="","",IF($J82&lt;0,"Blocked",IF($J82&lt;20,"Inactive",IF($J82&lt;50,"At risk",IF($J82&lt;80,"Reliable","Trusted")))))</f>
        <v/>
      </c>
      <c r="L82" s="9" t="n"/>
    </row>
    <row r="83">
      <c r="A83" s="9" t="n"/>
      <c r="B83" s="9" t="n"/>
      <c r="C83" s="9" t="n"/>
      <c r="D83" s="9" t="n"/>
      <c r="E83" s="9" t="n"/>
      <c r="F83" s="9" t="n"/>
      <c r="G83" s="9" t="n"/>
      <c r="H83" s="9" t="n"/>
      <c r="I83" s="9" t="n"/>
      <c r="J83" s="7">
        <f>IF($A83="","",IF($I83="Yes",-100,MIN(100,50+IF($F83="Yes",5,0)+IF($G83="Yes",30+IF($H83="Yes",15,0),IF($F83="Yes",-40,-15)))))</f>
        <v/>
      </c>
      <c r="K83" s="8">
        <f>IF($J83="","",IF($J83&lt;0,"Blocked",IF($J83&lt;20,"Inactive",IF($J83&lt;50,"At risk",IF($J83&lt;80,"Reliable","Trusted")))))</f>
        <v/>
      </c>
      <c r="L83" s="9" t="n"/>
    </row>
    <row r="84">
      <c r="A84" s="9" t="n"/>
      <c r="B84" s="9" t="n"/>
      <c r="C84" s="9" t="n"/>
      <c r="D84" s="9" t="n"/>
      <c r="E84" s="9" t="n"/>
      <c r="F84" s="9" t="n"/>
      <c r="G84" s="9" t="n"/>
      <c r="H84" s="9" t="n"/>
      <c r="I84" s="9" t="n"/>
      <c r="J84" s="7">
        <f>IF($A84="","",IF($I84="Yes",-100,MIN(100,50+IF($F84="Yes",5,0)+IF($G84="Yes",30+IF($H84="Yes",15,0),IF($F84="Yes",-40,-15)))))</f>
        <v/>
      </c>
      <c r="K84" s="8">
        <f>IF($J84="","",IF($J84&lt;0,"Blocked",IF($J84&lt;20,"Inactive",IF($J84&lt;50,"At risk",IF($J84&lt;80,"Reliable","Trusted")))))</f>
        <v/>
      </c>
      <c r="L84" s="9" t="n"/>
    </row>
    <row r="85">
      <c r="A85" s="9" t="n"/>
      <c r="B85" s="9" t="n"/>
      <c r="C85" s="9" t="n"/>
      <c r="D85" s="9" t="n"/>
      <c r="E85" s="9" t="n"/>
      <c r="F85" s="9" t="n"/>
      <c r="G85" s="9" t="n"/>
      <c r="H85" s="9" t="n"/>
      <c r="I85" s="9" t="n"/>
      <c r="J85" s="7">
        <f>IF($A85="","",IF($I85="Yes",-100,MIN(100,50+IF($F85="Yes",5,0)+IF($G85="Yes",30+IF($H85="Yes",15,0),IF($F85="Yes",-40,-15)))))</f>
        <v/>
      </c>
      <c r="K85" s="8">
        <f>IF($J85="","",IF($J85&lt;0,"Blocked",IF($J85&lt;20,"Inactive",IF($J85&lt;50,"At risk",IF($J85&lt;80,"Reliable","Trusted")))))</f>
        <v/>
      </c>
      <c r="L85" s="9" t="n"/>
    </row>
    <row r="86">
      <c r="A86" s="9" t="n"/>
      <c r="B86" s="9" t="n"/>
      <c r="C86" s="9" t="n"/>
      <c r="D86" s="9" t="n"/>
      <c r="E86" s="9" t="n"/>
      <c r="F86" s="9" t="n"/>
      <c r="G86" s="9" t="n"/>
      <c r="H86" s="9" t="n"/>
      <c r="I86" s="9" t="n"/>
      <c r="J86" s="7">
        <f>IF($A86="","",IF($I86="Yes",-100,MIN(100,50+IF($F86="Yes",5,0)+IF($G86="Yes",30+IF($H86="Yes",15,0),IF($F86="Yes",-40,-15)))))</f>
        <v/>
      </c>
      <c r="K86" s="8">
        <f>IF($J86="","",IF($J86&lt;0,"Blocked",IF($J86&lt;20,"Inactive",IF($J86&lt;50,"At risk",IF($J86&lt;80,"Reliable","Trusted")))))</f>
        <v/>
      </c>
      <c r="L86" s="9" t="n"/>
    </row>
    <row r="87">
      <c r="A87" s="9" t="n"/>
      <c r="B87" s="9" t="n"/>
      <c r="C87" s="9" t="n"/>
      <c r="D87" s="9" t="n"/>
      <c r="E87" s="9" t="n"/>
      <c r="F87" s="9" t="n"/>
      <c r="G87" s="9" t="n"/>
      <c r="H87" s="9" t="n"/>
      <c r="I87" s="9" t="n"/>
      <c r="J87" s="7">
        <f>IF($A87="","",IF($I87="Yes",-100,MIN(100,50+IF($F87="Yes",5,0)+IF($G87="Yes",30+IF($H87="Yes",15,0),IF($F87="Yes",-40,-15)))))</f>
        <v/>
      </c>
      <c r="K87" s="8">
        <f>IF($J87="","",IF($J87&lt;0,"Blocked",IF($J87&lt;20,"Inactive",IF($J87&lt;50,"At risk",IF($J87&lt;80,"Reliable","Trusted")))))</f>
        <v/>
      </c>
      <c r="L87" s="9" t="n"/>
    </row>
    <row r="88">
      <c r="A88" s="9" t="n"/>
      <c r="B88" s="9" t="n"/>
      <c r="C88" s="9" t="n"/>
      <c r="D88" s="9" t="n"/>
      <c r="E88" s="9" t="n"/>
      <c r="F88" s="9" t="n"/>
      <c r="G88" s="9" t="n"/>
      <c r="H88" s="9" t="n"/>
      <c r="I88" s="9" t="n"/>
      <c r="J88" s="7">
        <f>IF($A88="","",IF($I88="Yes",-100,MIN(100,50+IF($F88="Yes",5,0)+IF($G88="Yes",30+IF($H88="Yes",15,0),IF($F88="Yes",-40,-15)))))</f>
        <v/>
      </c>
      <c r="K88" s="8">
        <f>IF($J88="","",IF($J88&lt;0,"Blocked",IF($J88&lt;20,"Inactive",IF($J88&lt;50,"At risk",IF($J88&lt;80,"Reliable","Trusted")))))</f>
        <v/>
      </c>
      <c r="L88" s="9" t="n"/>
    </row>
    <row r="89">
      <c r="A89" s="9" t="n"/>
      <c r="B89" s="9" t="n"/>
      <c r="C89" s="9" t="n"/>
      <c r="D89" s="9" t="n"/>
      <c r="E89" s="9" t="n"/>
      <c r="F89" s="9" t="n"/>
      <c r="G89" s="9" t="n"/>
      <c r="H89" s="9" t="n"/>
      <c r="I89" s="9" t="n"/>
      <c r="J89" s="7">
        <f>IF($A89="","",IF($I89="Yes",-100,MIN(100,50+IF($F89="Yes",5,0)+IF($G89="Yes",30+IF($H89="Yes",15,0),IF($F89="Yes",-40,-15)))))</f>
        <v/>
      </c>
      <c r="K89" s="8">
        <f>IF($J89="","",IF($J89&lt;0,"Blocked",IF($J89&lt;20,"Inactive",IF($J89&lt;50,"At risk",IF($J89&lt;80,"Reliable","Trusted")))))</f>
        <v/>
      </c>
      <c r="L89" s="9" t="n"/>
    </row>
    <row r="90">
      <c r="A90" s="9" t="n"/>
      <c r="B90" s="9" t="n"/>
      <c r="C90" s="9" t="n"/>
      <c r="D90" s="9" t="n"/>
      <c r="E90" s="9" t="n"/>
      <c r="F90" s="9" t="n"/>
      <c r="G90" s="9" t="n"/>
      <c r="H90" s="9" t="n"/>
      <c r="I90" s="9" t="n"/>
      <c r="J90" s="7">
        <f>IF($A90="","",IF($I90="Yes",-100,MIN(100,50+IF($F90="Yes",5,0)+IF($G90="Yes",30+IF($H90="Yes",15,0),IF($F90="Yes",-40,-15)))))</f>
        <v/>
      </c>
      <c r="K90" s="8">
        <f>IF($J90="","",IF($J90&lt;0,"Blocked",IF($J90&lt;20,"Inactive",IF($J90&lt;50,"At risk",IF($J90&lt;80,"Reliable","Trusted")))))</f>
        <v/>
      </c>
      <c r="L90" s="9" t="n"/>
    </row>
    <row r="91">
      <c r="A91" s="9" t="n"/>
      <c r="B91" s="9" t="n"/>
      <c r="C91" s="9" t="n"/>
      <c r="D91" s="9" t="n"/>
      <c r="E91" s="9" t="n"/>
      <c r="F91" s="9" t="n"/>
      <c r="G91" s="9" t="n"/>
      <c r="H91" s="9" t="n"/>
      <c r="I91" s="9" t="n"/>
      <c r="J91" s="7">
        <f>IF($A91="","",IF($I91="Yes",-100,MIN(100,50+IF($F91="Yes",5,0)+IF($G91="Yes",30+IF($H91="Yes",15,0),IF($F91="Yes",-40,-15)))))</f>
        <v/>
      </c>
      <c r="K91" s="8">
        <f>IF($J91="","",IF($J91&lt;0,"Blocked",IF($J91&lt;20,"Inactive",IF($J91&lt;50,"At risk",IF($J91&lt;80,"Reliable","Trusted")))))</f>
        <v/>
      </c>
      <c r="L91" s="9" t="n"/>
    </row>
    <row r="92">
      <c r="A92" s="9" t="n"/>
      <c r="B92" s="9" t="n"/>
      <c r="C92" s="9" t="n"/>
      <c r="D92" s="9" t="n"/>
      <c r="E92" s="9" t="n"/>
      <c r="F92" s="9" t="n"/>
      <c r="G92" s="9" t="n"/>
      <c r="H92" s="9" t="n"/>
      <c r="I92" s="9" t="n"/>
      <c r="J92" s="7">
        <f>IF($A92="","",IF($I92="Yes",-100,MIN(100,50+IF($F92="Yes",5,0)+IF($G92="Yes",30+IF($H92="Yes",15,0),IF($F92="Yes",-40,-15)))))</f>
        <v/>
      </c>
      <c r="K92" s="8">
        <f>IF($J92="","",IF($J92&lt;0,"Blocked",IF($J92&lt;20,"Inactive",IF($J92&lt;50,"At risk",IF($J92&lt;80,"Reliable","Trusted")))))</f>
        <v/>
      </c>
      <c r="L92" s="9" t="n"/>
    </row>
    <row r="93">
      <c r="A93" s="9" t="n"/>
      <c r="B93" s="9" t="n"/>
      <c r="C93" s="9" t="n"/>
      <c r="D93" s="9" t="n"/>
      <c r="E93" s="9" t="n"/>
      <c r="F93" s="9" t="n"/>
      <c r="G93" s="9" t="n"/>
      <c r="H93" s="9" t="n"/>
      <c r="I93" s="9" t="n"/>
      <c r="J93" s="7">
        <f>IF($A93="","",IF($I93="Yes",-100,MIN(100,50+IF($F93="Yes",5,0)+IF($G93="Yes",30+IF($H93="Yes",15,0),IF($F93="Yes",-40,-15)))))</f>
        <v/>
      </c>
      <c r="K93" s="8">
        <f>IF($J93="","",IF($J93&lt;0,"Blocked",IF($J93&lt;20,"Inactive",IF($J93&lt;50,"At risk",IF($J93&lt;80,"Reliable","Trusted")))))</f>
        <v/>
      </c>
      <c r="L93" s="9" t="n"/>
    </row>
    <row r="94">
      <c r="A94" s="9" t="n"/>
      <c r="B94" s="9" t="n"/>
      <c r="C94" s="9" t="n"/>
      <c r="D94" s="9" t="n"/>
      <c r="E94" s="9" t="n"/>
      <c r="F94" s="9" t="n"/>
      <c r="G94" s="9" t="n"/>
      <c r="H94" s="9" t="n"/>
      <c r="I94" s="9" t="n"/>
      <c r="J94" s="7">
        <f>IF($A94="","",IF($I94="Yes",-100,MIN(100,50+IF($F94="Yes",5,0)+IF($G94="Yes",30+IF($H94="Yes",15,0),IF($F94="Yes",-40,-15)))))</f>
        <v/>
      </c>
      <c r="K94" s="8">
        <f>IF($J94="","",IF($J94&lt;0,"Blocked",IF($J94&lt;20,"Inactive",IF($J94&lt;50,"At risk",IF($J94&lt;80,"Reliable","Trusted")))))</f>
        <v/>
      </c>
      <c r="L94" s="9" t="n"/>
    </row>
    <row r="95">
      <c r="A95" s="9" t="n"/>
      <c r="B95" s="9" t="n"/>
      <c r="C95" s="9" t="n"/>
      <c r="D95" s="9" t="n"/>
      <c r="E95" s="9" t="n"/>
      <c r="F95" s="9" t="n"/>
      <c r="G95" s="9" t="n"/>
      <c r="H95" s="9" t="n"/>
      <c r="I95" s="9" t="n"/>
      <c r="J95" s="7">
        <f>IF($A95="","",IF($I95="Yes",-100,MIN(100,50+IF($F95="Yes",5,0)+IF($G95="Yes",30+IF($H95="Yes",15,0),IF($F95="Yes",-40,-15)))))</f>
        <v/>
      </c>
      <c r="K95" s="8">
        <f>IF($J95="","",IF($J95&lt;0,"Blocked",IF($J95&lt;20,"Inactive",IF($J95&lt;50,"At risk",IF($J95&lt;80,"Reliable","Trusted")))))</f>
        <v/>
      </c>
      <c r="L95" s="9" t="n"/>
    </row>
    <row r="96">
      <c r="A96" s="9" t="n"/>
      <c r="B96" s="9" t="n"/>
      <c r="C96" s="9" t="n"/>
      <c r="D96" s="9" t="n"/>
      <c r="E96" s="9" t="n"/>
      <c r="F96" s="9" t="n"/>
      <c r="G96" s="9" t="n"/>
      <c r="H96" s="9" t="n"/>
      <c r="I96" s="9" t="n"/>
      <c r="J96" s="7">
        <f>IF($A96="","",IF($I96="Yes",-100,MIN(100,50+IF($F96="Yes",5,0)+IF($G96="Yes",30+IF($H96="Yes",15,0),IF($F96="Yes",-40,-15)))))</f>
        <v/>
      </c>
      <c r="K96" s="8">
        <f>IF($J96="","",IF($J96&lt;0,"Blocked",IF($J96&lt;20,"Inactive",IF($J96&lt;50,"At risk",IF($J96&lt;80,"Reliable","Trusted")))))</f>
        <v/>
      </c>
      <c r="L96" s="9" t="n"/>
    </row>
    <row r="97">
      <c r="A97" s="9" t="n"/>
      <c r="B97" s="9" t="n"/>
      <c r="C97" s="9" t="n"/>
      <c r="D97" s="9" t="n"/>
      <c r="E97" s="9" t="n"/>
      <c r="F97" s="9" t="n"/>
      <c r="G97" s="9" t="n"/>
      <c r="H97" s="9" t="n"/>
      <c r="I97" s="9" t="n"/>
      <c r="J97" s="7">
        <f>IF($A97="","",IF($I97="Yes",-100,MIN(100,50+IF($F97="Yes",5,0)+IF($G97="Yes",30+IF($H97="Yes",15,0),IF($F97="Yes",-40,-15)))))</f>
        <v/>
      </c>
      <c r="K97" s="8">
        <f>IF($J97="","",IF($J97&lt;0,"Blocked",IF($J97&lt;20,"Inactive",IF($J97&lt;50,"At risk",IF($J97&lt;80,"Reliable","Trusted")))))</f>
        <v/>
      </c>
      <c r="L97" s="9" t="n"/>
    </row>
    <row r="98">
      <c r="A98" s="9" t="n"/>
      <c r="B98" s="9" t="n"/>
      <c r="C98" s="9" t="n"/>
      <c r="D98" s="9" t="n"/>
      <c r="E98" s="9" t="n"/>
      <c r="F98" s="9" t="n"/>
      <c r="G98" s="9" t="n"/>
      <c r="H98" s="9" t="n"/>
      <c r="I98" s="9" t="n"/>
      <c r="J98" s="7">
        <f>IF($A98="","",IF($I98="Yes",-100,MIN(100,50+IF($F98="Yes",5,0)+IF($G98="Yes",30+IF($H98="Yes",15,0),IF($F98="Yes",-40,-15)))))</f>
        <v/>
      </c>
      <c r="K98" s="8">
        <f>IF($J98="","",IF($J98&lt;0,"Blocked",IF($J98&lt;20,"Inactive",IF($J98&lt;50,"At risk",IF($J98&lt;80,"Reliable","Trusted")))))</f>
        <v/>
      </c>
      <c r="L98" s="9" t="n"/>
    </row>
    <row r="99">
      <c r="A99" s="9" t="n"/>
      <c r="B99" s="9" t="n"/>
      <c r="C99" s="9" t="n"/>
      <c r="D99" s="9" t="n"/>
      <c r="E99" s="9" t="n"/>
      <c r="F99" s="9" t="n"/>
      <c r="G99" s="9" t="n"/>
      <c r="H99" s="9" t="n"/>
      <c r="I99" s="9" t="n"/>
      <c r="J99" s="7">
        <f>IF($A99="","",IF($I99="Yes",-100,MIN(100,50+IF($F99="Yes",5,0)+IF($G99="Yes",30+IF($H99="Yes",15,0),IF($F99="Yes",-40,-15)))))</f>
        <v/>
      </c>
      <c r="K99" s="8">
        <f>IF($J99="","",IF($J99&lt;0,"Blocked",IF($J99&lt;20,"Inactive",IF($J99&lt;50,"At risk",IF($J99&lt;80,"Reliable","Trusted")))))</f>
        <v/>
      </c>
      <c r="L99" s="9" t="n"/>
    </row>
    <row r="100">
      <c r="A100" s="9" t="n"/>
      <c r="B100" s="9" t="n"/>
      <c r="C100" s="9" t="n"/>
      <c r="D100" s="9" t="n"/>
      <c r="E100" s="9" t="n"/>
      <c r="F100" s="9" t="n"/>
      <c r="G100" s="9" t="n"/>
      <c r="H100" s="9" t="n"/>
      <c r="I100" s="9" t="n"/>
      <c r="J100" s="7">
        <f>IF($A100="","",IF($I100="Yes",-100,MIN(100,50+IF($F100="Yes",5,0)+IF($G100="Yes",30+IF($H100="Yes",15,0),IF($F100="Yes",-40,-15)))))</f>
        <v/>
      </c>
      <c r="K100" s="8">
        <f>IF($J100="","",IF($J100&lt;0,"Blocked",IF($J100&lt;20,"Inactive",IF($J100&lt;50,"At risk",IF($J100&lt;80,"Reliable","Trusted")))))</f>
        <v/>
      </c>
      <c r="L100" s="9" t="n"/>
    </row>
    <row r="101">
      <c r="A101" s="9" t="n"/>
      <c r="B101" s="9" t="n"/>
      <c r="C101" s="9" t="n"/>
      <c r="D101" s="9" t="n"/>
      <c r="E101" s="9" t="n"/>
      <c r="F101" s="9" t="n"/>
      <c r="G101" s="9" t="n"/>
      <c r="H101" s="9" t="n"/>
      <c r="I101" s="9" t="n"/>
      <c r="J101" s="7">
        <f>IF($A101="","",IF($I101="Yes",-100,MIN(100,50+IF($F101="Yes",5,0)+IF($G101="Yes",30+IF($H101="Yes",15,0),IF($F101="Yes",-40,-15)))))</f>
        <v/>
      </c>
      <c r="K101" s="8">
        <f>IF($J101="","",IF($J101&lt;0,"Blocked",IF($J101&lt;20,"Inactive",IF($J101&lt;50,"At risk",IF($J101&lt;80,"Reliable","Trusted")))))</f>
        <v/>
      </c>
      <c r="L101" s="9" t="n"/>
    </row>
    <row r="102">
      <c r="A102" s="9" t="n"/>
      <c r="B102" s="9" t="n"/>
      <c r="C102" s="9" t="n"/>
      <c r="D102" s="9" t="n"/>
      <c r="E102" s="9" t="n"/>
      <c r="F102" s="9" t="n"/>
      <c r="G102" s="9" t="n"/>
      <c r="H102" s="9" t="n"/>
      <c r="I102" s="9" t="n"/>
      <c r="J102" s="7">
        <f>IF($A102="","",IF($I102="Yes",-100,MIN(100,50+IF($F102="Yes",5,0)+IF($G102="Yes",30+IF($H102="Yes",15,0),IF($F102="Yes",-40,-15)))))</f>
        <v/>
      </c>
      <c r="K102" s="8">
        <f>IF($J102="","",IF($J102&lt;0,"Blocked",IF($J102&lt;20,"Inactive",IF($J102&lt;50,"At risk",IF($J102&lt;80,"Reliable","Trusted")))))</f>
        <v/>
      </c>
      <c r="L102" s="9" t="n"/>
    </row>
    <row r="103">
      <c r="A103" s="9" t="n"/>
      <c r="B103" s="9" t="n"/>
      <c r="C103" s="9" t="n"/>
      <c r="D103" s="9" t="n"/>
      <c r="E103" s="9" t="n"/>
      <c r="F103" s="9" t="n"/>
      <c r="G103" s="9" t="n"/>
      <c r="H103" s="9" t="n"/>
      <c r="I103" s="9" t="n"/>
      <c r="J103" s="7">
        <f>IF($A103="","",IF($I103="Yes",-100,MIN(100,50+IF($F103="Yes",5,0)+IF($G103="Yes",30+IF($H103="Yes",15,0),IF($F103="Yes",-40,-15)))))</f>
        <v/>
      </c>
      <c r="K103" s="8">
        <f>IF($J103="","",IF($J103&lt;0,"Blocked",IF($J103&lt;20,"Inactive",IF($J103&lt;50,"At risk",IF($J103&lt;80,"Reliable","Trusted")))))</f>
        <v/>
      </c>
      <c r="L103" s="9" t="n"/>
    </row>
    <row r="104">
      <c r="A104" s="9" t="n"/>
      <c r="B104" s="9" t="n"/>
      <c r="C104" s="9" t="n"/>
      <c r="D104" s="9" t="n"/>
      <c r="E104" s="9" t="n"/>
      <c r="F104" s="9" t="n"/>
      <c r="G104" s="9" t="n"/>
      <c r="H104" s="9" t="n"/>
      <c r="I104" s="9" t="n"/>
      <c r="J104" s="7">
        <f>IF($A104="","",IF($I104="Yes",-100,MIN(100,50+IF($F104="Yes",5,0)+IF($G104="Yes",30+IF($H104="Yes",15,0),IF($F104="Yes",-40,-15)))))</f>
        <v/>
      </c>
      <c r="K104" s="8">
        <f>IF($J104="","",IF($J104&lt;0,"Blocked",IF($J104&lt;20,"Inactive",IF($J104&lt;50,"At risk",IF($J104&lt;80,"Reliable","Trusted")))))</f>
        <v/>
      </c>
      <c r="L104" s="9" t="n"/>
    </row>
    <row r="105">
      <c r="A105" s="9" t="n"/>
      <c r="B105" s="9" t="n"/>
      <c r="C105" s="9" t="n"/>
      <c r="D105" s="9" t="n"/>
      <c r="E105" s="9" t="n"/>
      <c r="F105" s="9" t="n"/>
      <c r="G105" s="9" t="n"/>
      <c r="H105" s="9" t="n"/>
      <c r="I105" s="9" t="n"/>
      <c r="J105" s="7">
        <f>IF($A105="","",IF($I105="Yes",-100,MIN(100,50+IF($F105="Yes",5,0)+IF($G105="Yes",30+IF($H105="Yes",15,0),IF($F105="Yes",-40,-15)))))</f>
        <v/>
      </c>
      <c r="K105" s="8">
        <f>IF($J105="","",IF($J105&lt;0,"Blocked",IF($J105&lt;20,"Inactive",IF($J105&lt;50,"At risk",IF($J105&lt;80,"Reliable","Trusted")))))</f>
        <v/>
      </c>
      <c r="L105" s="9" t="n"/>
    </row>
    <row r="106">
      <c r="A106" s="9" t="n"/>
      <c r="B106" s="9" t="n"/>
      <c r="C106" s="9" t="n"/>
      <c r="D106" s="9" t="n"/>
      <c r="E106" s="9" t="n"/>
      <c r="F106" s="9" t="n"/>
      <c r="G106" s="9" t="n"/>
      <c r="H106" s="9" t="n"/>
      <c r="I106" s="9" t="n"/>
      <c r="J106" s="7">
        <f>IF($A106="","",IF($I106="Yes",-100,MIN(100,50+IF($F106="Yes",5,0)+IF($G106="Yes",30+IF($H106="Yes",15,0),IF($F106="Yes",-40,-15)))))</f>
        <v/>
      </c>
      <c r="K106" s="8">
        <f>IF($J106="","",IF($J106&lt;0,"Blocked",IF($J106&lt;20,"Inactive",IF($J106&lt;50,"At risk",IF($J106&lt;80,"Reliable","Trusted")))))</f>
        <v/>
      </c>
      <c r="L106" s="9" t="n"/>
    </row>
    <row r="107">
      <c r="A107" s="9" t="n"/>
      <c r="B107" s="9" t="n"/>
      <c r="C107" s="9" t="n"/>
      <c r="D107" s="9" t="n"/>
      <c r="E107" s="9" t="n"/>
      <c r="F107" s="9" t="n"/>
      <c r="G107" s="9" t="n"/>
      <c r="H107" s="9" t="n"/>
      <c r="I107" s="9" t="n"/>
      <c r="J107" s="7">
        <f>IF($A107="","",IF($I107="Yes",-100,MIN(100,50+IF($F107="Yes",5,0)+IF($G107="Yes",30+IF($H107="Yes",15,0),IF($F107="Yes",-40,-15)))))</f>
        <v/>
      </c>
      <c r="K107" s="8">
        <f>IF($J107="","",IF($J107&lt;0,"Blocked",IF($J107&lt;20,"Inactive",IF($J107&lt;50,"At risk",IF($J107&lt;80,"Reliable","Trusted")))))</f>
        <v/>
      </c>
      <c r="L107" s="9" t="n"/>
    </row>
    <row r="108">
      <c r="A108" s="9" t="n"/>
      <c r="B108" s="9" t="n"/>
      <c r="C108" s="9" t="n"/>
      <c r="D108" s="9" t="n"/>
      <c r="E108" s="9" t="n"/>
      <c r="F108" s="9" t="n"/>
      <c r="G108" s="9" t="n"/>
      <c r="H108" s="9" t="n"/>
      <c r="I108" s="9" t="n"/>
      <c r="J108" s="7">
        <f>IF($A108="","",IF($I108="Yes",-100,MIN(100,50+IF($F108="Yes",5,0)+IF($G108="Yes",30+IF($H108="Yes",15,0),IF($F108="Yes",-40,-15)))))</f>
        <v/>
      </c>
      <c r="K108" s="8">
        <f>IF($J108="","",IF($J108&lt;0,"Blocked",IF($J108&lt;20,"Inactive",IF($J108&lt;50,"At risk",IF($J108&lt;80,"Reliable","Trusted")))))</f>
        <v/>
      </c>
      <c r="L108" s="9" t="n"/>
    </row>
    <row r="109">
      <c r="A109" s="9" t="n"/>
      <c r="B109" s="9" t="n"/>
      <c r="C109" s="9" t="n"/>
      <c r="D109" s="9" t="n"/>
      <c r="E109" s="9" t="n"/>
      <c r="F109" s="9" t="n"/>
      <c r="G109" s="9" t="n"/>
      <c r="H109" s="9" t="n"/>
      <c r="I109" s="9" t="n"/>
      <c r="J109" s="7">
        <f>IF($A109="","",IF($I109="Yes",-100,MIN(100,50+IF($F109="Yes",5,0)+IF($G109="Yes",30+IF($H109="Yes",15,0),IF($F109="Yes",-40,-15)))))</f>
        <v/>
      </c>
      <c r="K109" s="8">
        <f>IF($J109="","",IF($J109&lt;0,"Blocked",IF($J109&lt;20,"Inactive",IF($J109&lt;50,"At risk",IF($J109&lt;80,"Reliable","Trusted")))))</f>
        <v/>
      </c>
      <c r="L109" s="9" t="n"/>
    </row>
    <row r="110">
      <c r="A110" s="9" t="n"/>
      <c r="B110" s="9" t="n"/>
      <c r="C110" s="9" t="n"/>
      <c r="D110" s="9" t="n"/>
      <c r="E110" s="9" t="n"/>
      <c r="F110" s="9" t="n"/>
      <c r="G110" s="9" t="n"/>
      <c r="H110" s="9" t="n"/>
      <c r="I110" s="9" t="n"/>
      <c r="J110" s="7">
        <f>IF($A110="","",IF($I110="Yes",-100,MIN(100,50+IF($F110="Yes",5,0)+IF($G110="Yes",30+IF($H110="Yes",15,0),IF($F110="Yes",-40,-15)))))</f>
        <v/>
      </c>
      <c r="K110" s="8">
        <f>IF($J110="","",IF($J110&lt;0,"Blocked",IF($J110&lt;20,"Inactive",IF($J110&lt;50,"At risk",IF($J110&lt;80,"Reliable","Trusted")))))</f>
        <v/>
      </c>
      <c r="L110" s="9" t="n"/>
    </row>
    <row r="111">
      <c r="A111" s="9" t="n"/>
      <c r="B111" s="9" t="n"/>
      <c r="C111" s="9" t="n"/>
      <c r="D111" s="9" t="n"/>
      <c r="E111" s="9" t="n"/>
      <c r="F111" s="9" t="n"/>
      <c r="G111" s="9" t="n"/>
      <c r="H111" s="9" t="n"/>
      <c r="I111" s="9" t="n"/>
      <c r="J111" s="7">
        <f>IF($A111="","",IF($I111="Yes",-100,MIN(100,50+IF($F111="Yes",5,0)+IF($G111="Yes",30+IF($H111="Yes",15,0),IF($F111="Yes",-40,-15)))))</f>
        <v/>
      </c>
      <c r="K111" s="8">
        <f>IF($J111="","",IF($J111&lt;0,"Blocked",IF($J111&lt;20,"Inactive",IF($J111&lt;50,"At risk",IF($J111&lt;80,"Reliable","Trusted")))))</f>
        <v/>
      </c>
      <c r="L111" s="9" t="n"/>
    </row>
    <row r="112">
      <c r="A112" s="9" t="n"/>
      <c r="B112" s="9" t="n"/>
      <c r="C112" s="9" t="n"/>
      <c r="D112" s="9" t="n"/>
      <c r="E112" s="9" t="n"/>
      <c r="F112" s="9" t="n"/>
      <c r="G112" s="9" t="n"/>
      <c r="H112" s="9" t="n"/>
      <c r="I112" s="9" t="n"/>
      <c r="J112" s="7">
        <f>IF($A112="","",IF($I112="Yes",-100,MIN(100,50+IF($F112="Yes",5,0)+IF($G112="Yes",30+IF($H112="Yes",15,0),IF($F112="Yes",-40,-15)))))</f>
        <v/>
      </c>
      <c r="K112" s="8">
        <f>IF($J112="","",IF($J112&lt;0,"Blocked",IF($J112&lt;20,"Inactive",IF($J112&lt;50,"At risk",IF($J112&lt;80,"Reliable","Trusted")))))</f>
        <v/>
      </c>
      <c r="L112" s="9" t="n"/>
    </row>
    <row r="113">
      <c r="A113" s="9" t="n"/>
      <c r="B113" s="9" t="n"/>
      <c r="C113" s="9" t="n"/>
      <c r="D113" s="9" t="n"/>
      <c r="E113" s="9" t="n"/>
      <c r="F113" s="9" t="n"/>
      <c r="G113" s="9" t="n"/>
      <c r="H113" s="9" t="n"/>
      <c r="I113" s="9" t="n"/>
      <c r="J113" s="7">
        <f>IF($A113="","",IF($I113="Yes",-100,MIN(100,50+IF($F113="Yes",5,0)+IF($G113="Yes",30+IF($H113="Yes",15,0),IF($F113="Yes",-40,-15)))))</f>
        <v/>
      </c>
      <c r="K113" s="8">
        <f>IF($J113="","",IF($J113&lt;0,"Blocked",IF($J113&lt;20,"Inactive",IF($J113&lt;50,"At risk",IF($J113&lt;80,"Reliable","Trusted")))))</f>
        <v/>
      </c>
      <c r="L113" s="9" t="n"/>
    </row>
    <row r="114">
      <c r="A114" s="9" t="n"/>
      <c r="B114" s="9" t="n"/>
      <c r="C114" s="9" t="n"/>
      <c r="D114" s="9" t="n"/>
      <c r="E114" s="9" t="n"/>
      <c r="F114" s="9" t="n"/>
      <c r="G114" s="9" t="n"/>
      <c r="H114" s="9" t="n"/>
      <c r="I114" s="9" t="n"/>
      <c r="J114" s="7">
        <f>IF($A114="","",IF($I114="Yes",-100,MIN(100,50+IF($F114="Yes",5,0)+IF($G114="Yes",30+IF($H114="Yes",15,0),IF($F114="Yes",-40,-15)))))</f>
        <v/>
      </c>
      <c r="K114" s="8">
        <f>IF($J114="","",IF($J114&lt;0,"Blocked",IF($J114&lt;20,"Inactive",IF($J114&lt;50,"At risk",IF($J114&lt;80,"Reliable","Trusted")))))</f>
        <v/>
      </c>
      <c r="L114" s="9" t="n"/>
    </row>
    <row r="115">
      <c r="A115" s="9" t="n"/>
      <c r="B115" s="9" t="n"/>
      <c r="C115" s="9" t="n"/>
      <c r="D115" s="9" t="n"/>
      <c r="E115" s="9" t="n"/>
      <c r="F115" s="9" t="n"/>
      <c r="G115" s="9" t="n"/>
      <c r="H115" s="9" t="n"/>
      <c r="I115" s="9" t="n"/>
      <c r="J115" s="7">
        <f>IF($A115="","",IF($I115="Yes",-100,MIN(100,50+IF($F115="Yes",5,0)+IF($G115="Yes",30+IF($H115="Yes",15,0),IF($F115="Yes",-40,-15)))))</f>
        <v/>
      </c>
      <c r="K115" s="8">
        <f>IF($J115="","",IF($J115&lt;0,"Blocked",IF($J115&lt;20,"Inactive",IF($J115&lt;50,"At risk",IF($J115&lt;80,"Reliable","Trusted")))))</f>
        <v/>
      </c>
      <c r="L115" s="9" t="n"/>
    </row>
    <row r="116">
      <c r="A116" s="9" t="n"/>
      <c r="B116" s="9" t="n"/>
      <c r="C116" s="9" t="n"/>
      <c r="D116" s="9" t="n"/>
      <c r="E116" s="9" t="n"/>
      <c r="F116" s="9" t="n"/>
      <c r="G116" s="9" t="n"/>
      <c r="H116" s="9" t="n"/>
      <c r="I116" s="9" t="n"/>
      <c r="J116" s="7">
        <f>IF($A116="","",IF($I116="Yes",-100,MIN(100,50+IF($F116="Yes",5,0)+IF($G116="Yes",30+IF($H116="Yes",15,0),IF($F116="Yes",-40,-15)))))</f>
        <v/>
      </c>
      <c r="K116" s="8">
        <f>IF($J116="","",IF($J116&lt;0,"Blocked",IF($J116&lt;20,"Inactive",IF($J116&lt;50,"At risk",IF($J116&lt;80,"Reliable","Trusted")))))</f>
        <v/>
      </c>
      <c r="L116" s="9" t="n"/>
    </row>
    <row r="117">
      <c r="A117" s="9" t="n"/>
      <c r="B117" s="9" t="n"/>
      <c r="C117" s="9" t="n"/>
      <c r="D117" s="9" t="n"/>
      <c r="E117" s="9" t="n"/>
      <c r="F117" s="9" t="n"/>
      <c r="G117" s="9" t="n"/>
      <c r="H117" s="9" t="n"/>
      <c r="I117" s="9" t="n"/>
      <c r="J117" s="7">
        <f>IF($A117="","",IF($I117="Yes",-100,MIN(100,50+IF($F117="Yes",5,0)+IF($G117="Yes",30+IF($H117="Yes",15,0),IF($F117="Yes",-40,-15)))))</f>
        <v/>
      </c>
      <c r="K117" s="8">
        <f>IF($J117="","",IF($J117&lt;0,"Blocked",IF($J117&lt;20,"Inactive",IF($J117&lt;50,"At risk",IF($J117&lt;80,"Reliable","Trusted")))))</f>
        <v/>
      </c>
      <c r="L117" s="9" t="n"/>
    </row>
    <row r="118">
      <c r="A118" s="9" t="n"/>
      <c r="B118" s="9" t="n"/>
      <c r="C118" s="9" t="n"/>
      <c r="D118" s="9" t="n"/>
      <c r="E118" s="9" t="n"/>
      <c r="F118" s="9" t="n"/>
      <c r="G118" s="9" t="n"/>
      <c r="H118" s="9" t="n"/>
      <c r="I118" s="9" t="n"/>
      <c r="J118" s="7">
        <f>IF($A118="","",IF($I118="Yes",-100,MIN(100,50+IF($F118="Yes",5,0)+IF($G118="Yes",30+IF($H118="Yes",15,0),IF($F118="Yes",-40,-15)))))</f>
        <v/>
      </c>
      <c r="K118" s="8">
        <f>IF($J118="","",IF($J118&lt;0,"Blocked",IF($J118&lt;20,"Inactive",IF($J118&lt;50,"At risk",IF($J118&lt;80,"Reliable","Trusted")))))</f>
        <v/>
      </c>
      <c r="L118" s="9" t="n"/>
    </row>
    <row r="119">
      <c r="A119" s="9" t="n"/>
      <c r="B119" s="9" t="n"/>
      <c r="C119" s="9" t="n"/>
      <c r="D119" s="9" t="n"/>
      <c r="E119" s="9" t="n"/>
      <c r="F119" s="9" t="n"/>
      <c r="G119" s="9" t="n"/>
      <c r="H119" s="9" t="n"/>
      <c r="I119" s="9" t="n"/>
      <c r="J119" s="7">
        <f>IF($A119="","",IF($I119="Yes",-100,MIN(100,50+IF($F119="Yes",5,0)+IF($G119="Yes",30+IF($H119="Yes",15,0),IF($F119="Yes",-40,-15)))))</f>
        <v/>
      </c>
      <c r="K119" s="8">
        <f>IF($J119="","",IF($J119&lt;0,"Blocked",IF($J119&lt;20,"Inactive",IF($J119&lt;50,"At risk",IF($J119&lt;80,"Reliable","Trusted")))))</f>
        <v/>
      </c>
      <c r="L119" s="9" t="n"/>
    </row>
    <row r="120">
      <c r="A120" s="9" t="n"/>
      <c r="B120" s="9" t="n"/>
      <c r="C120" s="9" t="n"/>
      <c r="D120" s="9" t="n"/>
      <c r="E120" s="9" t="n"/>
      <c r="F120" s="9" t="n"/>
      <c r="G120" s="9" t="n"/>
      <c r="H120" s="9" t="n"/>
      <c r="I120" s="9" t="n"/>
      <c r="J120" s="7">
        <f>IF($A120="","",IF($I120="Yes",-100,MIN(100,50+IF($F120="Yes",5,0)+IF($G120="Yes",30+IF($H120="Yes",15,0),IF($F120="Yes",-40,-15)))))</f>
        <v/>
      </c>
      <c r="K120" s="8">
        <f>IF($J120="","",IF($J120&lt;0,"Blocked",IF($J120&lt;20,"Inactive",IF($J120&lt;50,"At risk",IF($J120&lt;80,"Reliable","Trusted")))))</f>
        <v/>
      </c>
      <c r="L120" s="9" t="n"/>
    </row>
    <row r="121">
      <c r="A121" s="9" t="n"/>
      <c r="B121" s="9" t="n"/>
      <c r="C121" s="9" t="n"/>
      <c r="D121" s="9" t="n"/>
      <c r="E121" s="9" t="n"/>
      <c r="F121" s="9" t="n"/>
      <c r="G121" s="9" t="n"/>
      <c r="H121" s="9" t="n"/>
      <c r="I121" s="9" t="n"/>
      <c r="J121" s="7">
        <f>IF($A121="","",IF($I121="Yes",-100,MIN(100,50+IF($F121="Yes",5,0)+IF($G121="Yes",30+IF($H121="Yes",15,0),IF($F121="Yes",-40,-15)))))</f>
        <v/>
      </c>
      <c r="K121" s="8">
        <f>IF($J121="","",IF($J121&lt;0,"Blocked",IF($J121&lt;20,"Inactive",IF($J121&lt;50,"At risk",IF($J121&lt;80,"Reliable","Trusted")))))</f>
        <v/>
      </c>
      <c r="L121" s="9" t="n"/>
    </row>
    <row r="122">
      <c r="A122" s="9" t="n"/>
      <c r="B122" s="9" t="n"/>
      <c r="C122" s="9" t="n"/>
      <c r="D122" s="9" t="n"/>
      <c r="E122" s="9" t="n"/>
      <c r="F122" s="9" t="n"/>
      <c r="G122" s="9" t="n"/>
      <c r="H122" s="9" t="n"/>
      <c r="I122" s="9" t="n"/>
      <c r="J122" s="7">
        <f>IF($A122="","",IF($I122="Yes",-100,MIN(100,50+IF($F122="Yes",5,0)+IF($G122="Yes",30+IF($H122="Yes",15,0),IF($F122="Yes",-40,-15)))))</f>
        <v/>
      </c>
      <c r="K122" s="8">
        <f>IF($J122="","",IF($J122&lt;0,"Blocked",IF($J122&lt;20,"Inactive",IF($J122&lt;50,"At risk",IF($J122&lt;80,"Reliable","Trusted")))))</f>
        <v/>
      </c>
      <c r="L122" s="9" t="n"/>
    </row>
    <row r="123">
      <c r="A123" s="9" t="n"/>
      <c r="B123" s="9" t="n"/>
      <c r="C123" s="9" t="n"/>
      <c r="D123" s="9" t="n"/>
      <c r="E123" s="9" t="n"/>
      <c r="F123" s="9" t="n"/>
      <c r="G123" s="9" t="n"/>
      <c r="H123" s="9" t="n"/>
      <c r="I123" s="9" t="n"/>
      <c r="J123" s="7">
        <f>IF($A123="","",IF($I123="Yes",-100,MIN(100,50+IF($F123="Yes",5,0)+IF($G123="Yes",30+IF($H123="Yes",15,0),IF($F123="Yes",-40,-15)))))</f>
        <v/>
      </c>
      <c r="K123" s="8">
        <f>IF($J123="","",IF($J123&lt;0,"Blocked",IF($J123&lt;20,"Inactive",IF($J123&lt;50,"At risk",IF($J123&lt;80,"Reliable","Trusted")))))</f>
        <v/>
      </c>
      <c r="L123" s="9" t="n"/>
    </row>
    <row r="124">
      <c r="A124" s="9" t="n"/>
      <c r="B124" s="9" t="n"/>
      <c r="C124" s="9" t="n"/>
      <c r="D124" s="9" t="n"/>
      <c r="E124" s="9" t="n"/>
      <c r="F124" s="9" t="n"/>
      <c r="G124" s="9" t="n"/>
      <c r="H124" s="9" t="n"/>
      <c r="I124" s="9" t="n"/>
      <c r="J124" s="7">
        <f>IF($A124="","",IF($I124="Yes",-100,MIN(100,50+IF($F124="Yes",5,0)+IF($G124="Yes",30+IF($H124="Yes",15,0),IF($F124="Yes",-40,-15)))))</f>
        <v/>
      </c>
      <c r="K124" s="8">
        <f>IF($J124="","",IF($J124&lt;0,"Blocked",IF($J124&lt;20,"Inactive",IF($J124&lt;50,"At risk",IF($J124&lt;80,"Reliable","Trusted")))))</f>
        <v/>
      </c>
      <c r="L124" s="9" t="n"/>
    </row>
    <row r="125">
      <c r="A125" s="9" t="n"/>
      <c r="B125" s="9" t="n"/>
      <c r="C125" s="9" t="n"/>
      <c r="D125" s="9" t="n"/>
      <c r="E125" s="9" t="n"/>
      <c r="F125" s="9" t="n"/>
      <c r="G125" s="9" t="n"/>
      <c r="H125" s="9" t="n"/>
      <c r="I125" s="9" t="n"/>
      <c r="J125" s="7">
        <f>IF($A125="","",IF($I125="Yes",-100,MIN(100,50+IF($F125="Yes",5,0)+IF($G125="Yes",30+IF($H125="Yes",15,0),IF($F125="Yes",-40,-15)))))</f>
        <v/>
      </c>
      <c r="K125" s="8">
        <f>IF($J125="","",IF($J125&lt;0,"Blocked",IF($J125&lt;20,"Inactive",IF($J125&lt;50,"At risk",IF($J125&lt;80,"Reliable","Trusted")))))</f>
        <v/>
      </c>
      <c r="L125" s="9" t="n"/>
    </row>
    <row r="126">
      <c r="A126" s="9" t="n"/>
      <c r="B126" s="9" t="n"/>
      <c r="C126" s="9" t="n"/>
      <c r="D126" s="9" t="n"/>
      <c r="E126" s="9" t="n"/>
      <c r="F126" s="9" t="n"/>
      <c r="G126" s="9" t="n"/>
      <c r="H126" s="9" t="n"/>
      <c r="I126" s="9" t="n"/>
      <c r="J126" s="7">
        <f>IF($A126="","",IF($I126="Yes",-100,MIN(100,50+IF($F126="Yes",5,0)+IF($G126="Yes",30+IF($H126="Yes",15,0),IF($F126="Yes",-40,-15)))))</f>
        <v/>
      </c>
      <c r="K126" s="8">
        <f>IF($J126="","",IF($J126&lt;0,"Blocked",IF($J126&lt;20,"Inactive",IF($J126&lt;50,"At risk",IF($J126&lt;80,"Reliable","Trusted")))))</f>
        <v/>
      </c>
      <c r="L126" s="9" t="n"/>
    </row>
    <row r="127">
      <c r="A127" s="9" t="n"/>
      <c r="B127" s="9" t="n"/>
      <c r="C127" s="9" t="n"/>
      <c r="D127" s="9" t="n"/>
      <c r="E127" s="9" t="n"/>
      <c r="F127" s="9" t="n"/>
      <c r="G127" s="9" t="n"/>
      <c r="H127" s="9" t="n"/>
      <c r="I127" s="9" t="n"/>
      <c r="J127" s="7">
        <f>IF($A127="","",IF($I127="Yes",-100,MIN(100,50+IF($F127="Yes",5,0)+IF($G127="Yes",30+IF($H127="Yes",15,0),IF($F127="Yes",-40,-15)))))</f>
        <v/>
      </c>
      <c r="K127" s="8">
        <f>IF($J127="","",IF($J127&lt;0,"Blocked",IF($J127&lt;20,"Inactive",IF($J127&lt;50,"At risk",IF($J127&lt;80,"Reliable","Trusted")))))</f>
        <v/>
      </c>
      <c r="L127" s="9" t="n"/>
    </row>
    <row r="128">
      <c r="A128" s="9" t="n"/>
      <c r="B128" s="9" t="n"/>
      <c r="C128" s="9" t="n"/>
      <c r="D128" s="9" t="n"/>
      <c r="E128" s="9" t="n"/>
      <c r="F128" s="9" t="n"/>
      <c r="G128" s="9" t="n"/>
      <c r="H128" s="9" t="n"/>
      <c r="I128" s="9" t="n"/>
      <c r="J128" s="7">
        <f>IF($A128="","",IF($I128="Yes",-100,MIN(100,50+IF($F128="Yes",5,0)+IF($G128="Yes",30+IF($H128="Yes",15,0),IF($F128="Yes",-40,-15)))))</f>
        <v/>
      </c>
      <c r="K128" s="8">
        <f>IF($J128="","",IF($J128&lt;0,"Blocked",IF($J128&lt;20,"Inactive",IF($J128&lt;50,"At risk",IF($J128&lt;80,"Reliable","Trusted")))))</f>
        <v/>
      </c>
      <c r="L128" s="9" t="n"/>
    </row>
    <row r="129">
      <c r="A129" s="9" t="n"/>
      <c r="B129" s="9" t="n"/>
      <c r="C129" s="9" t="n"/>
      <c r="D129" s="9" t="n"/>
      <c r="E129" s="9" t="n"/>
      <c r="F129" s="9" t="n"/>
      <c r="G129" s="9" t="n"/>
      <c r="H129" s="9" t="n"/>
      <c r="I129" s="9" t="n"/>
      <c r="J129" s="7">
        <f>IF($A129="","",IF($I129="Yes",-100,MIN(100,50+IF($F129="Yes",5,0)+IF($G129="Yes",30+IF($H129="Yes",15,0),IF($F129="Yes",-40,-15)))))</f>
        <v/>
      </c>
      <c r="K129" s="8">
        <f>IF($J129="","",IF($J129&lt;0,"Blocked",IF($J129&lt;20,"Inactive",IF($J129&lt;50,"At risk",IF($J129&lt;80,"Reliable","Trusted")))))</f>
        <v/>
      </c>
      <c r="L129" s="9" t="n"/>
    </row>
    <row r="130">
      <c r="A130" s="9" t="n"/>
      <c r="B130" s="9" t="n"/>
      <c r="C130" s="9" t="n"/>
      <c r="D130" s="9" t="n"/>
      <c r="E130" s="9" t="n"/>
      <c r="F130" s="9" t="n"/>
      <c r="G130" s="9" t="n"/>
      <c r="H130" s="9" t="n"/>
      <c r="I130" s="9" t="n"/>
      <c r="J130" s="7">
        <f>IF($A130="","",IF($I130="Yes",-100,MIN(100,50+IF($F130="Yes",5,0)+IF($G130="Yes",30+IF($H130="Yes",15,0),IF($F130="Yes",-40,-15)))))</f>
        <v/>
      </c>
      <c r="K130" s="8">
        <f>IF($J130="","",IF($J130&lt;0,"Blocked",IF($J130&lt;20,"Inactive",IF($J130&lt;50,"At risk",IF($J130&lt;80,"Reliable","Trusted")))))</f>
        <v/>
      </c>
      <c r="L130" s="9" t="n"/>
    </row>
    <row r="131">
      <c r="A131" s="9" t="n"/>
      <c r="B131" s="9" t="n"/>
      <c r="C131" s="9" t="n"/>
      <c r="D131" s="9" t="n"/>
      <c r="E131" s="9" t="n"/>
      <c r="F131" s="9" t="n"/>
      <c r="G131" s="9" t="n"/>
      <c r="H131" s="9" t="n"/>
      <c r="I131" s="9" t="n"/>
      <c r="J131" s="7">
        <f>IF($A131="","",IF($I131="Yes",-100,MIN(100,50+IF($F131="Yes",5,0)+IF($G131="Yes",30+IF($H131="Yes",15,0),IF($F131="Yes",-40,-15)))))</f>
        <v/>
      </c>
      <c r="K131" s="8">
        <f>IF($J131="","",IF($J131&lt;0,"Blocked",IF($J131&lt;20,"Inactive",IF($J131&lt;50,"At risk",IF($J131&lt;80,"Reliable","Trusted")))))</f>
        <v/>
      </c>
      <c r="L131" s="9" t="n"/>
    </row>
    <row r="132">
      <c r="A132" s="9" t="n"/>
      <c r="B132" s="9" t="n"/>
      <c r="C132" s="9" t="n"/>
      <c r="D132" s="9" t="n"/>
      <c r="E132" s="9" t="n"/>
      <c r="F132" s="9" t="n"/>
      <c r="G132" s="9" t="n"/>
      <c r="H132" s="9" t="n"/>
      <c r="I132" s="9" t="n"/>
      <c r="J132" s="7">
        <f>IF($A132="","",IF($I132="Yes",-100,MIN(100,50+IF($F132="Yes",5,0)+IF($G132="Yes",30+IF($H132="Yes",15,0),IF($F132="Yes",-40,-15)))))</f>
        <v/>
      </c>
      <c r="K132" s="8">
        <f>IF($J132="","",IF($J132&lt;0,"Blocked",IF($J132&lt;20,"Inactive",IF($J132&lt;50,"At risk",IF($J132&lt;80,"Reliable","Trusted")))))</f>
        <v/>
      </c>
      <c r="L132" s="9" t="n"/>
    </row>
    <row r="133">
      <c r="A133" s="9" t="n"/>
      <c r="B133" s="9" t="n"/>
      <c r="C133" s="9" t="n"/>
      <c r="D133" s="9" t="n"/>
      <c r="E133" s="9" t="n"/>
      <c r="F133" s="9" t="n"/>
      <c r="G133" s="9" t="n"/>
      <c r="H133" s="9" t="n"/>
      <c r="I133" s="9" t="n"/>
      <c r="J133" s="7">
        <f>IF($A133="","",IF($I133="Yes",-100,MIN(100,50+IF($F133="Yes",5,0)+IF($G133="Yes",30+IF($H133="Yes",15,0),IF($F133="Yes",-40,-15)))))</f>
        <v/>
      </c>
      <c r="K133" s="8">
        <f>IF($J133="","",IF($J133&lt;0,"Blocked",IF($J133&lt;20,"Inactive",IF($J133&lt;50,"At risk",IF($J133&lt;80,"Reliable","Trusted")))))</f>
        <v/>
      </c>
      <c r="L133" s="9" t="n"/>
    </row>
    <row r="134">
      <c r="A134" s="9" t="n"/>
      <c r="B134" s="9" t="n"/>
      <c r="C134" s="9" t="n"/>
      <c r="D134" s="9" t="n"/>
      <c r="E134" s="9" t="n"/>
      <c r="F134" s="9" t="n"/>
      <c r="G134" s="9" t="n"/>
      <c r="H134" s="9" t="n"/>
      <c r="I134" s="9" t="n"/>
      <c r="J134" s="7">
        <f>IF($A134="","",IF($I134="Yes",-100,MIN(100,50+IF($F134="Yes",5,0)+IF($G134="Yes",30+IF($H134="Yes",15,0),IF($F134="Yes",-40,-15)))))</f>
        <v/>
      </c>
      <c r="K134" s="8">
        <f>IF($J134="","",IF($J134&lt;0,"Blocked",IF($J134&lt;20,"Inactive",IF($J134&lt;50,"At risk",IF($J134&lt;80,"Reliable","Trusted")))))</f>
        <v/>
      </c>
      <c r="L134" s="9" t="n"/>
    </row>
    <row r="135">
      <c r="A135" s="9" t="n"/>
      <c r="B135" s="9" t="n"/>
      <c r="C135" s="9" t="n"/>
      <c r="D135" s="9" t="n"/>
      <c r="E135" s="9" t="n"/>
      <c r="F135" s="9" t="n"/>
      <c r="G135" s="9" t="n"/>
      <c r="H135" s="9" t="n"/>
      <c r="I135" s="9" t="n"/>
      <c r="J135" s="7">
        <f>IF($A135="","",IF($I135="Yes",-100,MIN(100,50+IF($F135="Yes",5,0)+IF($G135="Yes",30+IF($H135="Yes",15,0),IF($F135="Yes",-40,-15)))))</f>
        <v/>
      </c>
      <c r="K135" s="8">
        <f>IF($J135="","",IF($J135&lt;0,"Blocked",IF($J135&lt;20,"Inactive",IF($J135&lt;50,"At risk",IF($J135&lt;80,"Reliable","Trusted")))))</f>
        <v/>
      </c>
      <c r="L135" s="9" t="n"/>
    </row>
    <row r="136">
      <c r="A136" s="9" t="n"/>
      <c r="B136" s="9" t="n"/>
      <c r="C136" s="9" t="n"/>
      <c r="D136" s="9" t="n"/>
      <c r="E136" s="9" t="n"/>
      <c r="F136" s="9" t="n"/>
      <c r="G136" s="9" t="n"/>
      <c r="H136" s="9" t="n"/>
      <c r="I136" s="9" t="n"/>
      <c r="J136" s="7">
        <f>IF($A136="","",IF($I136="Yes",-100,MIN(100,50+IF($F136="Yes",5,0)+IF($G136="Yes",30+IF($H136="Yes",15,0),IF($F136="Yes",-40,-15)))))</f>
        <v/>
      </c>
      <c r="K136" s="8">
        <f>IF($J136="","",IF($J136&lt;0,"Blocked",IF($J136&lt;20,"Inactive",IF($J136&lt;50,"At risk",IF($J136&lt;80,"Reliable","Trusted")))))</f>
        <v/>
      </c>
      <c r="L136" s="9" t="n"/>
    </row>
    <row r="137">
      <c r="A137" s="9" t="n"/>
      <c r="B137" s="9" t="n"/>
      <c r="C137" s="9" t="n"/>
      <c r="D137" s="9" t="n"/>
      <c r="E137" s="9" t="n"/>
      <c r="F137" s="9" t="n"/>
      <c r="G137" s="9" t="n"/>
      <c r="H137" s="9" t="n"/>
      <c r="I137" s="9" t="n"/>
      <c r="J137" s="7">
        <f>IF($A137="","",IF($I137="Yes",-100,MIN(100,50+IF($F137="Yes",5,0)+IF($G137="Yes",30+IF($H137="Yes",15,0),IF($F137="Yes",-40,-15)))))</f>
        <v/>
      </c>
      <c r="K137" s="8">
        <f>IF($J137="","",IF($J137&lt;0,"Blocked",IF($J137&lt;20,"Inactive",IF($J137&lt;50,"At risk",IF($J137&lt;80,"Reliable","Trusted")))))</f>
        <v/>
      </c>
      <c r="L137" s="9" t="n"/>
    </row>
    <row r="138">
      <c r="A138" s="9" t="n"/>
      <c r="B138" s="9" t="n"/>
      <c r="C138" s="9" t="n"/>
      <c r="D138" s="9" t="n"/>
      <c r="E138" s="9" t="n"/>
      <c r="F138" s="9" t="n"/>
      <c r="G138" s="9" t="n"/>
      <c r="H138" s="9" t="n"/>
      <c r="I138" s="9" t="n"/>
      <c r="J138" s="7">
        <f>IF($A138="","",IF($I138="Yes",-100,MIN(100,50+IF($F138="Yes",5,0)+IF($G138="Yes",30+IF($H138="Yes",15,0),IF($F138="Yes",-40,-15)))))</f>
        <v/>
      </c>
      <c r="K138" s="8">
        <f>IF($J138="","",IF($J138&lt;0,"Blocked",IF($J138&lt;20,"Inactive",IF($J138&lt;50,"At risk",IF($J138&lt;80,"Reliable","Trusted")))))</f>
        <v/>
      </c>
      <c r="L138" s="9" t="n"/>
    </row>
    <row r="139">
      <c r="A139" s="9" t="n"/>
      <c r="B139" s="9" t="n"/>
      <c r="C139" s="9" t="n"/>
      <c r="D139" s="9" t="n"/>
      <c r="E139" s="9" t="n"/>
      <c r="F139" s="9" t="n"/>
      <c r="G139" s="9" t="n"/>
      <c r="H139" s="9" t="n"/>
      <c r="I139" s="9" t="n"/>
      <c r="J139" s="7">
        <f>IF($A139="","",IF($I139="Yes",-100,MIN(100,50+IF($F139="Yes",5,0)+IF($G139="Yes",30+IF($H139="Yes",15,0),IF($F139="Yes",-40,-15)))))</f>
        <v/>
      </c>
      <c r="K139" s="8">
        <f>IF($J139="","",IF($J139&lt;0,"Blocked",IF($J139&lt;20,"Inactive",IF($J139&lt;50,"At risk",IF($J139&lt;80,"Reliable","Trusted")))))</f>
        <v/>
      </c>
      <c r="L139" s="9" t="n"/>
    </row>
    <row r="140">
      <c r="A140" s="9" t="n"/>
      <c r="B140" s="9" t="n"/>
      <c r="C140" s="9" t="n"/>
      <c r="D140" s="9" t="n"/>
      <c r="E140" s="9" t="n"/>
      <c r="F140" s="9" t="n"/>
      <c r="G140" s="9" t="n"/>
      <c r="H140" s="9" t="n"/>
      <c r="I140" s="9" t="n"/>
      <c r="J140" s="7">
        <f>IF($A140="","",IF($I140="Yes",-100,MIN(100,50+IF($F140="Yes",5,0)+IF($G140="Yes",30+IF($H140="Yes",15,0),IF($F140="Yes",-40,-15)))))</f>
        <v/>
      </c>
      <c r="K140" s="8">
        <f>IF($J140="","",IF($J140&lt;0,"Blocked",IF($J140&lt;20,"Inactive",IF($J140&lt;50,"At risk",IF($J140&lt;80,"Reliable","Trusted")))))</f>
        <v/>
      </c>
      <c r="L140" s="9" t="n"/>
    </row>
    <row r="141">
      <c r="A141" s="9" t="n"/>
      <c r="B141" s="9" t="n"/>
      <c r="C141" s="9" t="n"/>
      <c r="D141" s="9" t="n"/>
      <c r="E141" s="9" t="n"/>
      <c r="F141" s="9" t="n"/>
      <c r="G141" s="9" t="n"/>
      <c r="H141" s="9" t="n"/>
      <c r="I141" s="9" t="n"/>
      <c r="J141" s="7">
        <f>IF($A141="","",IF($I141="Yes",-100,MIN(100,50+IF($F141="Yes",5,0)+IF($G141="Yes",30+IF($H141="Yes",15,0),IF($F141="Yes",-40,-15)))))</f>
        <v/>
      </c>
      <c r="K141" s="8">
        <f>IF($J141="","",IF($J141&lt;0,"Blocked",IF($J141&lt;20,"Inactive",IF($J141&lt;50,"At risk",IF($J141&lt;80,"Reliable","Trusted")))))</f>
        <v/>
      </c>
      <c r="L141" s="9" t="n"/>
    </row>
    <row r="142">
      <c r="A142" s="9" t="n"/>
      <c r="B142" s="9" t="n"/>
      <c r="C142" s="9" t="n"/>
      <c r="D142" s="9" t="n"/>
      <c r="E142" s="9" t="n"/>
      <c r="F142" s="9" t="n"/>
      <c r="G142" s="9" t="n"/>
      <c r="H142" s="9" t="n"/>
      <c r="I142" s="9" t="n"/>
      <c r="J142" s="7">
        <f>IF($A142="","",IF($I142="Yes",-100,MIN(100,50+IF($F142="Yes",5,0)+IF($G142="Yes",30+IF($H142="Yes",15,0),IF($F142="Yes",-40,-15)))))</f>
        <v/>
      </c>
      <c r="K142" s="8">
        <f>IF($J142="","",IF($J142&lt;0,"Blocked",IF($J142&lt;20,"Inactive",IF($J142&lt;50,"At risk",IF($J142&lt;80,"Reliable","Trusted")))))</f>
        <v/>
      </c>
      <c r="L142" s="9" t="n"/>
    </row>
    <row r="143">
      <c r="A143" s="9" t="n"/>
      <c r="B143" s="9" t="n"/>
      <c r="C143" s="9" t="n"/>
      <c r="D143" s="9" t="n"/>
      <c r="E143" s="9" t="n"/>
      <c r="F143" s="9" t="n"/>
      <c r="G143" s="9" t="n"/>
      <c r="H143" s="9" t="n"/>
      <c r="I143" s="9" t="n"/>
      <c r="J143" s="7">
        <f>IF($A143="","",IF($I143="Yes",-100,MIN(100,50+IF($F143="Yes",5,0)+IF($G143="Yes",30+IF($H143="Yes",15,0),IF($F143="Yes",-40,-15)))))</f>
        <v/>
      </c>
      <c r="K143" s="8">
        <f>IF($J143="","",IF($J143&lt;0,"Blocked",IF($J143&lt;20,"Inactive",IF($J143&lt;50,"At risk",IF($J143&lt;80,"Reliable","Trusted")))))</f>
        <v/>
      </c>
      <c r="L143" s="9" t="n"/>
    </row>
    <row r="144">
      <c r="A144" s="9" t="n"/>
      <c r="B144" s="9" t="n"/>
      <c r="C144" s="9" t="n"/>
      <c r="D144" s="9" t="n"/>
      <c r="E144" s="9" t="n"/>
      <c r="F144" s="9" t="n"/>
      <c r="G144" s="9" t="n"/>
      <c r="H144" s="9" t="n"/>
      <c r="I144" s="9" t="n"/>
      <c r="J144" s="7">
        <f>IF($A144="","",IF($I144="Yes",-100,MIN(100,50+IF($F144="Yes",5,0)+IF($G144="Yes",30+IF($H144="Yes",15,0),IF($F144="Yes",-40,-15)))))</f>
        <v/>
      </c>
      <c r="K144" s="8">
        <f>IF($J144="","",IF($J144&lt;0,"Blocked",IF($J144&lt;20,"Inactive",IF($J144&lt;50,"At risk",IF($J144&lt;80,"Reliable","Trusted")))))</f>
        <v/>
      </c>
      <c r="L144" s="9" t="n"/>
    </row>
    <row r="145">
      <c r="A145" s="9" t="n"/>
      <c r="B145" s="9" t="n"/>
      <c r="C145" s="9" t="n"/>
      <c r="D145" s="9" t="n"/>
      <c r="E145" s="9" t="n"/>
      <c r="F145" s="9" t="n"/>
      <c r="G145" s="9" t="n"/>
      <c r="H145" s="9" t="n"/>
      <c r="I145" s="9" t="n"/>
      <c r="J145" s="7">
        <f>IF($A145="","",IF($I145="Yes",-100,MIN(100,50+IF($F145="Yes",5,0)+IF($G145="Yes",30+IF($H145="Yes",15,0),IF($F145="Yes",-40,-15)))))</f>
        <v/>
      </c>
      <c r="K145" s="8">
        <f>IF($J145="","",IF($J145&lt;0,"Blocked",IF($J145&lt;20,"Inactive",IF($J145&lt;50,"At risk",IF($J145&lt;80,"Reliable","Trusted")))))</f>
        <v/>
      </c>
      <c r="L145" s="9" t="n"/>
    </row>
    <row r="146">
      <c r="A146" s="9" t="n"/>
      <c r="B146" s="9" t="n"/>
      <c r="C146" s="9" t="n"/>
      <c r="D146" s="9" t="n"/>
      <c r="E146" s="9" t="n"/>
      <c r="F146" s="9" t="n"/>
      <c r="G146" s="9" t="n"/>
      <c r="H146" s="9" t="n"/>
      <c r="I146" s="9" t="n"/>
      <c r="J146" s="7">
        <f>IF($A146="","",IF($I146="Yes",-100,MIN(100,50+IF($F146="Yes",5,0)+IF($G146="Yes",30+IF($H146="Yes",15,0),IF($F146="Yes",-40,-15)))))</f>
        <v/>
      </c>
      <c r="K146" s="8">
        <f>IF($J146="","",IF($J146&lt;0,"Blocked",IF($J146&lt;20,"Inactive",IF($J146&lt;50,"At risk",IF($J146&lt;80,"Reliable","Trusted")))))</f>
        <v/>
      </c>
      <c r="L146" s="9" t="n"/>
    </row>
    <row r="147">
      <c r="A147" s="9" t="n"/>
      <c r="B147" s="9" t="n"/>
      <c r="C147" s="9" t="n"/>
      <c r="D147" s="9" t="n"/>
      <c r="E147" s="9" t="n"/>
      <c r="F147" s="9" t="n"/>
      <c r="G147" s="9" t="n"/>
      <c r="H147" s="9" t="n"/>
      <c r="I147" s="9" t="n"/>
      <c r="J147" s="7">
        <f>IF($A147="","",IF($I147="Yes",-100,MIN(100,50+IF($F147="Yes",5,0)+IF($G147="Yes",30+IF($H147="Yes",15,0),IF($F147="Yes",-40,-15)))))</f>
        <v/>
      </c>
      <c r="K147" s="8">
        <f>IF($J147="","",IF($J147&lt;0,"Blocked",IF($J147&lt;20,"Inactive",IF($J147&lt;50,"At risk",IF($J147&lt;80,"Reliable","Trusted")))))</f>
        <v/>
      </c>
      <c r="L147" s="9" t="n"/>
    </row>
    <row r="148">
      <c r="A148" s="9" t="n"/>
      <c r="B148" s="9" t="n"/>
      <c r="C148" s="9" t="n"/>
      <c r="D148" s="9" t="n"/>
      <c r="E148" s="9" t="n"/>
      <c r="F148" s="9" t="n"/>
      <c r="G148" s="9" t="n"/>
      <c r="H148" s="9" t="n"/>
      <c r="I148" s="9" t="n"/>
      <c r="J148" s="7">
        <f>IF($A148="","",IF($I148="Yes",-100,MIN(100,50+IF($F148="Yes",5,0)+IF($G148="Yes",30+IF($H148="Yes",15,0),IF($F148="Yes",-40,-15)))))</f>
        <v/>
      </c>
      <c r="K148" s="8">
        <f>IF($J148="","",IF($J148&lt;0,"Blocked",IF($J148&lt;20,"Inactive",IF($J148&lt;50,"At risk",IF($J148&lt;80,"Reliable","Trusted")))))</f>
        <v/>
      </c>
      <c r="L148" s="9" t="n"/>
    </row>
    <row r="149">
      <c r="A149" s="9" t="n"/>
      <c r="B149" s="9" t="n"/>
      <c r="C149" s="9" t="n"/>
      <c r="D149" s="9" t="n"/>
      <c r="E149" s="9" t="n"/>
      <c r="F149" s="9" t="n"/>
      <c r="G149" s="9" t="n"/>
      <c r="H149" s="9" t="n"/>
      <c r="I149" s="9" t="n"/>
      <c r="J149" s="7">
        <f>IF($A149="","",IF($I149="Yes",-100,MIN(100,50+IF($F149="Yes",5,0)+IF($G149="Yes",30+IF($H149="Yes",15,0),IF($F149="Yes",-40,-15)))))</f>
        <v/>
      </c>
      <c r="K149" s="8">
        <f>IF($J149="","",IF($J149&lt;0,"Blocked",IF($J149&lt;20,"Inactive",IF($J149&lt;50,"At risk",IF($J149&lt;80,"Reliable","Trusted")))))</f>
        <v/>
      </c>
      <c r="L149" s="9" t="n"/>
    </row>
    <row r="150">
      <c r="A150" s="9" t="n"/>
      <c r="B150" s="9" t="n"/>
      <c r="C150" s="9" t="n"/>
      <c r="D150" s="9" t="n"/>
      <c r="E150" s="9" t="n"/>
      <c r="F150" s="9" t="n"/>
      <c r="G150" s="9" t="n"/>
      <c r="H150" s="9" t="n"/>
      <c r="I150" s="9" t="n"/>
      <c r="J150" s="7">
        <f>IF($A150="","",IF($I150="Yes",-100,MIN(100,50+IF($F150="Yes",5,0)+IF($G150="Yes",30+IF($H150="Yes",15,0),IF($F150="Yes",-40,-15)))))</f>
        <v/>
      </c>
      <c r="K150" s="8">
        <f>IF($J150="","",IF($J150&lt;0,"Blocked",IF($J150&lt;20,"Inactive",IF($J150&lt;50,"At risk",IF($J150&lt;80,"Reliable","Trusted")))))</f>
        <v/>
      </c>
      <c r="L150" s="9" t="n"/>
    </row>
    <row r="151">
      <c r="A151" s="9" t="n"/>
      <c r="B151" s="9" t="n"/>
      <c r="C151" s="9" t="n"/>
      <c r="D151" s="9" t="n"/>
      <c r="E151" s="9" t="n"/>
      <c r="F151" s="9" t="n"/>
      <c r="G151" s="9" t="n"/>
      <c r="H151" s="9" t="n"/>
      <c r="I151" s="9" t="n"/>
      <c r="J151" s="7">
        <f>IF($A151="","",IF($I151="Yes",-100,MIN(100,50+IF($F151="Yes",5,0)+IF($G151="Yes",30+IF($H151="Yes",15,0),IF($F151="Yes",-40,-15)))))</f>
        <v/>
      </c>
      <c r="K151" s="8">
        <f>IF($J151="","",IF($J151&lt;0,"Blocked",IF($J151&lt;20,"Inactive",IF($J151&lt;50,"At risk",IF($J151&lt;80,"Reliable","Trusted")))))</f>
        <v/>
      </c>
      <c r="L151" s="9" t="n"/>
    </row>
    <row r="152">
      <c r="A152" s="9" t="n"/>
      <c r="B152" s="9" t="n"/>
      <c r="C152" s="9" t="n"/>
      <c r="D152" s="9" t="n"/>
      <c r="E152" s="9" t="n"/>
      <c r="F152" s="9" t="n"/>
      <c r="G152" s="9" t="n"/>
      <c r="H152" s="9" t="n"/>
      <c r="I152" s="9" t="n"/>
      <c r="J152" s="7">
        <f>IF($A152="","",IF($I152="Yes",-100,MIN(100,50+IF($F152="Yes",5,0)+IF($G152="Yes",30+IF($H152="Yes",15,0),IF($F152="Yes",-40,-15)))))</f>
        <v/>
      </c>
      <c r="K152" s="8">
        <f>IF($J152="","",IF($J152&lt;0,"Blocked",IF($J152&lt;20,"Inactive",IF($J152&lt;50,"At risk",IF($J152&lt;80,"Reliable","Trusted")))))</f>
        <v/>
      </c>
      <c r="L152" s="9" t="n"/>
    </row>
    <row r="153">
      <c r="A153" s="9" t="n"/>
      <c r="B153" s="9" t="n"/>
      <c r="C153" s="9" t="n"/>
      <c r="D153" s="9" t="n"/>
      <c r="E153" s="9" t="n"/>
      <c r="F153" s="9" t="n"/>
      <c r="G153" s="9" t="n"/>
      <c r="H153" s="9" t="n"/>
      <c r="I153" s="9" t="n"/>
      <c r="J153" s="7">
        <f>IF($A153="","",IF($I153="Yes",-100,MIN(100,50+IF($F153="Yes",5,0)+IF($G153="Yes",30+IF($H153="Yes",15,0),IF($F153="Yes",-40,-15)))))</f>
        <v/>
      </c>
      <c r="K153" s="8">
        <f>IF($J153="","",IF($J153&lt;0,"Blocked",IF($J153&lt;20,"Inactive",IF($J153&lt;50,"At risk",IF($J153&lt;80,"Reliable","Trusted")))))</f>
        <v/>
      </c>
      <c r="L153" s="9" t="n"/>
    </row>
    <row r="154">
      <c r="A154" s="9" t="n"/>
      <c r="B154" s="9" t="n"/>
      <c r="C154" s="9" t="n"/>
      <c r="D154" s="9" t="n"/>
      <c r="E154" s="9" t="n"/>
      <c r="F154" s="9" t="n"/>
      <c r="G154" s="9" t="n"/>
      <c r="H154" s="9" t="n"/>
      <c r="I154" s="9" t="n"/>
      <c r="J154" s="7">
        <f>IF($A154="","",IF($I154="Yes",-100,MIN(100,50+IF($F154="Yes",5,0)+IF($G154="Yes",30+IF($H154="Yes",15,0),IF($F154="Yes",-40,-15)))))</f>
        <v/>
      </c>
      <c r="K154" s="8">
        <f>IF($J154="","",IF($J154&lt;0,"Blocked",IF($J154&lt;20,"Inactive",IF($J154&lt;50,"At risk",IF($J154&lt;80,"Reliable","Trusted")))))</f>
        <v/>
      </c>
      <c r="L154" s="9" t="n"/>
    </row>
    <row r="155">
      <c r="A155" s="9" t="n"/>
      <c r="B155" s="9" t="n"/>
      <c r="C155" s="9" t="n"/>
      <c r="D155" s="9" t="n"/>
      <c r="E155" s="9" t="n"/>
      <c r="F155" s="9" t="n"/>
      <c r="G155" s="9" t="n"/>
      <c r="H155" s="9" t="n"/>
      <c r="I155" s="9" t="n"/>
      <c r="J155" s="7">
        <f>IF($A155="","",IF($I155="Yes",-100,MIN(100,50+IF($F155="Yes",5,0)+IF($G155="Yes",30+IF($H155="Yes",15,0),IF($F155="Yes",-40,-15)))))</f>
        <v/>
      </c>
      <c r="K155" s="8">
        <f>IF($J155="","",IF($J155&lt;0,"Blocked",IF($J155&lt;20,"Inactive",IF($J155&lt;50,"At risk",IF($J155&lt;80,"Reliable","Trusted")))))</f>
        <v/>
      </c>
      <c r="L155" s="9" t="n"/>
    </row>
    <row r="156">
      <c r="A156" s="9" t="n"/>
      <c r="B156" s="9" t="n"/>
      <c r="C156" s="9" t="n"/>
      <c r="D156" s="9" t="n"/>
      <c r="E156" s="9" t="n"/>
      <c r="F156" s="9" t="n"/>
      <c r="G156" s="9" t="n"/>
      <c r="H156" s="9" t="n"/>
      <c r="I156" s="9" t="n"/>
      <c r="J156" s="7">
        <f>IF($A156="","",IF($I156="Yes",-100,MIN(100,50+IF($F156="Yes",5,0)+IF($G156="Yes",30+IF($H156="Yes",15,0),IF($F156="Yes",-40,-15)))))</f>
        <v/>
      </c>
      <c r="K156" s="8">
        <f>IF($J156="","",IF($J156&lt;0,"Blocked",IF($J156&lt;20,"Inactive",IF($J156&lt;50,"At risk",IF($J156&lt;80,"Reliable","Trusted")))))</f>
        <v/>
      </c>
      <c r="L156" s="9" t="n"/>
    </row>
    <row r="157">
      <c r="A157" s="9" t="n"/>
      <c r="B157" s="9" t="n"/>
      <c r="C157" s="9" t="n"/>
      <c r="D157" s="9" t="n"/>
      <c r="E157" s="9" t="n"/>
      <c r="F157" s="9" t="n"/>
      <c r="G157" s="9" t="n"/>
      <c r="H157" s="9" t="n"/>
      <c r="I157" s="9" t="n"/>
      <c r="J157" s="7">
        <f>IF($A157="","",IF($I157="Yes",-100,MIN(100,50+IF($F157="Yes",5,0)+IF($G157="Yes",30+IF($H157="Yes",15,0),IF($F157="Yes",-40,-15)))))</f>
        <v/>
      </c>
      <c r="K157" s="8">
        <f>IF($J157="","",IF($J157&lt;0,"Blocked",IF($J157&lt;20,"Inactive",IF($J157&lt;50,"At risk",IF($J157&lt;80,"Reliable","Trusted")))))</f>
        <v/>
      </c>
      <c r="L157" s="9" t="n"/>
    </row>
    <row r="158">
      <c r="A158" s="9" t="n"/>
      <c r="B158" s="9" t="n"/>
      <c r="C158" s="9" t="n"/>
      <c r="D158" s="9" t="n"/>
      <c r="E158" s="9" t="n"/>
      <c r="F158" s="9" t="n"/>
      <c r="G158" s="9" t="n"/>
      <c r="H158" s="9" t="n"/>
      <c r="I158" s="9" t="n"/>
      <c r="J158" s="7">
        <f>IF($A158="","",IF($I158="Yes",-100,MIN(100,50+IF($F158="Yes",5,0)+IF($G158="Yes",30+IF($H158="Yes",15,0),IF($F158="Yes",-40,-15)))))</f>
        <v/>
      </c>
      <c r="K158" s="8">
        <f>IF($J158="","",IF($J158&lt;0,"Blocked",IF($J158&lt;20,"Inactive",IF($J158&lt;50,"At risk",IF($J158&lt;80,"Reliable","Trusted")))))</f>
        <v/>
      </c>
      <c r="L158" s="9" t="n"/>
    </row>
    <row r="159">
      <c r="A159" s="9" t="n"/>
      <c r="B159" s="9" t="n"/>
      <c r="C159" s="9" t="n"/>
      <c r="D159" s="9" t="n"/>
      <c r="E159" s="9" t="n"/>
      <c r="F159" s="9" t="n"/>
      <c r="G159" s="9" t="n"/>
      <c r="H159" s="9" t="n"/>
      <c r="I159" s="9" t="n"/>
      <c r="J159" s="7">
        <f>IF($A159="","",IF($I159="Yes",-100,MIN(100,50+IF($F159="Yes",5,0)+IF($G159="Yes",30+IF($H159="Yes",15,0),IF($F159="Yes",-40,-15)))))</f>
        <v/>
      </c>
      <c r="K159" s="8">
        <f>IF($J159="","",IF($J159&lt;0,"Blocked",IF($J159&lt;20,"Inactive",IF($J159&lt;50,"At risk",IF($J159&lt;80,"Reliable","Trusted")))))</f>
        <v/>
      </c>
      <c r="L159" s="9" t="n"/>
    </row>
    <row r="160">
      <c r="A160" s="9" t="n"/>
      <c r="B160" s="9" t="n"/>
      <c r="C160" s="9" t="n"/>
      <c r="D160" s="9" t="n"/>
      <c r="E160" s="9" t="n"/>
      <c r="F160" s="9" t="n"/>
      <c r="G160" s="9" t="n"/>
      <c r="H160" s="9" t="n"/>
      <c r="I160" s="9" t="n"/>
      <c r="J160" s="7">
        <f>IF($A160="","",IF($I160="Yes",-100,MIN(100,50+IF($F160="Yes",5,0)+IF($G160="Yes",30+IF($H160="Yes",15,0),IF($F160="Yes",-40,-15)))))</f>
        <v/>
      </c>
      <c r="K160" s="8">
        <f>IF($J160="","",IF($J160&lt;0,"Blocked",IF($J160&lt;20,"Inactive",IF($J160&lt;50,"At risk",IF($J160&lt;80,"Reliable","Trusted")))))</f>
        <v/>
      </c>
      <c r="L160" s="9" t="n"/>
    </row>
    <row r="161">
      <c r="A161" s="9" t="n"/>
      <c r="B161" s="9" t="n"/>
      <c r="C161" s="9" t="n"/>
      <c r="D161" s="9" t="n"/>
      <c r="E161" s="9" t="n"/>
      <c r="F161" s="9" t="n"/>
      <c r="G161" s="9" t="n"/>
      <c r="H161" s="9" t="n"/>
      <c r="I161" s="9" t="n"/>
      <c r="J161" s="7">
        <f>IF($A161="","",IF($I161="Yes",-100,MIN(100,50+IF($F161="Yes",5,0)+IF($G161="Yes",30+IF($H161="Yes",15,0),IF($F161="Yes",-40,-15)))))</f>
        <v/>
      </c>
      <c r="K161" s="8">
        <f>IF($J161="","",IF($J161&lt;0,"Blocked",IF($J161&lt;20,"Inactive",IF($J161&lt;50,"At risk",IF($J161&lt;80,"Reliable","Trusted")))))</f>
        <v/>
      </c>
      <c r="L161" s="9" t="n"/>
    </row>
    <row r="162">
      <c r="A162" s="9" t="n"/>
      <c r="B162" s="9" t="n"/>
      <c r="C162" s="9" t="n"/>
      <c r="D162" s="9" t="n"/>
      <c r="E162" s="9" t="n"/>
      <c r="F162" s="9" t="n"/>
      <c r="G162" s="9" t="n"/>
      <c r="H162" s="9" t="n"/>
      <c r="I162" s="9" t="n"/>
      <c r="J162" s="7">
        <f>IF($A162="","",IF($I162="Yes",-100,MIN(100,50+IF($F162="Yes",5,0)+IF($G162="Yes",30+IF($H162="Yes",15,0),IF($F162="Yes",-40,-15)))))</f>
        <v/>
      </c>
      <c r="K162" s="8">
        <f>IF($J162="","",IF($J162&lt;0,"Blocked",IF($J162&lt;20,"Inactive",IF($J162&lt;50,"At risk",IF($J162&lt;80,"Reliable","Trusted")))))</f>
        <v/>
      </c>
      <c r="L162" s="9" t="n"/>
    </row>
    <row r="163">
      <c r="A163" s="9" t="n"/>
      <c r="B163" s="9" t="n"/>
      <c r="C163" s="9" t="n"/>
      <c r="D163" s="9" t="n"/>
      <c r="E163" s="9" t="n"/>
      <c r="F163" s="9" t="n"/>
      <c r="G163" s="9" t="n"/>
      <c r="H163" s="9" t="n"/>
      <c r="I163" s="9" t="n"/>
      <c r="J163" s="7">
        <f>IF($A163="","",IF($I163="Yes",-100,MIN(100,50+IF($F163="Yes",5,0)+IF($G163="Yes",30+IF($H163="Yes",15,0),IF($F163="Yes",-40,-15)))))</f>
        <v/>
      </c>
      <c r="K163" s="8">
        <f>IF($J163="","",IF($J163&lt;0,"Blocked",IF($J163&lt;20,"Inactive",IF($J163&lt;50,"At risk",IF($J163&lt;80,"Reliable","Trusted")))))</f>
        <v/>
      </c>
      <c r="L163" s="9" t="n"/>
    </row>
    <row r="164">
      <c r="A164" s="9" t="n"/>
      <c r="B164" s="9" t="n"/>
      <c r="C164" s="9" t="n"/>
      <c r="D164" s="9" t="n"/>
      <c r="E164" s="9" t="n"/>
      <c r="F164" s="9" t="n"/>
      <c r="G164" s="9" t="n"/>
      <c r="H164" s="9" t="n"/>
      <c r="I164" s="9" t="n"/>
      <c r="J164" s="7">
        <f>IF($A164="","",IF($I164="Yes",-100,MIN(100,50+IF($F164="Yes",5,0)+IF($G164="Yes",30+IF($H164="Yes",15,0),IF($F164="Yes",-40,-15)))))</f>
        <v/>
      </c>
      <c r="K164" s="8">
        <f>IF($J164="","",IF($J164&lt;0,"Blocked",IF($J164&lt;20,"Inactive",IF($J164&lt;50,"At risk",IF($J164&lt;80,"Reliable","Trusted")))))</f>
        <v/>
      </c>
      <c r="L164" s="9" t="n"/>
    </row>
    <row r="165">
      <c r="A165" s="9" t="n"/>
      <c r="B165" s="9" t="n"/>
      <c r="C165" s="9" t="n"/>
      <c r="D165" s="9" t="n"/>
      <c r="E165" s="9" t="n"/>
      <c r="F165" s="9" t="n"/>
      <c r="G165" s="9" t="n"/>
      <c r="H165" s="9" t="n"/>
      <c r="I165" s="9" t="n"/>
      <c r="J165" s="7">
        <f>IF($A165="","",IF($I165="Yes",-100,MIN(100,50+IF($F165="Yes",5,0)+IF($G165="Yes",30+IF($H165="Yes",15,0),IF($F165="Yes",-40,-15)))))</f>
        <v/>
      </c>
      <c r="K165" s="8">
        <f>IF($J165="","",IF($J165&lt;0,"Blocked",IF($J165&lt;20,"Inactive",IF($J165&lt;50,"At risk",IF($J165&lt;80,"Reliable","Trusted")))))</f>
        <v/>
      </c>
      <c r="L165" s="9" t="n"/>
    </row>
    <row r="166">
      <c r="A166" s="9" t="n"/>
      <c r="B166" s="9" t="n"/>
      <c r="C166" s="9" t="n"/>
      <c r="D166" s="9" t="n"/>
      <c r="E166" s="9" t="n"/>
      <c r="F166" s="9" t="n"/>
      <c r="G166" s="9" t="n"/>
      <c r="H166" s="9" t="n"/>
      <c r="I166" s="9" t="n"/>
      <c r="J166" s="7">
        <f>IF($A166="","",IF($I166="Yes",-100,MIN(100,50+IF($F166="Yes",5,0)+IF($G166="Yes",30+IF($H166="Yes",15,0),IF($F166="Yes",-40,-15)))))</f>
        <v/>
      </c>
      <c r="K166" s="8">
        <f>IF($J166="","",IF($J166&lt;0,"Blocked",IF($J166&lt;20,"Inactive",IF($J166&lt;50,"At risk",IF($J166&lt;80,"Reliable","Trusted")))))</f>
        <v/>
      </c>
      <c r="L166" s="9" t="n"/>
    </row>
    <row r="167">
      <c r="A167" s="9" t="n"/>
      <c r="B167" s="9" t="n"/>
      <c r="C167" s="9" t="n"/>
      <c r="D167" s="9" t="n"/>
      <c r="E167" s="9" t="n"/>
      <c r="F167" s="9" t="n"/>
      <c r="G167" s="9" t="n"/>
      <c r="H167" s="9" t="n"/>
      <c r="I167" s="9" t="n"/>
      <c r="J167" s="7">
        <f>IF($A167="","",IF($I167="Yes",-100,MIN(100,50+IF($F167="Yes",5,0)+IF($G167="Yes",30+IF($H167="Yes",15,0),IF($F167="Yes",-40,-15)))))</f>
        <v/>
      </c>
      <c r="K167" s="8">
        <f>IF($J167="","",IF($J167&lt;0,"Blocked",IF($J167&lt;20,"Inactive",IF($J167&lt;50,"At risk",IF($J167&lt;80,"Reliable","Trusted")))))</f>
        <v/>
      </c>
      <c r="L167" s="9" t="n"/>
    </row>
    <row r="168">
      <c r="A168" s="9" t="n"/>
      <c r="B168" s="9" t="n"/>
      <c r="C168" s="9" t="n"/>
      <c r="D168" s="9" t="n"/>
      <c r="E168" s="9" t="n"/>
      <c r="F168" s="9" t="n"/>
      <c r="G168" s="9" t="n"/>
      <c r="H168" s="9" t="n"/>
      <c r="I168" s="9" t="n"/>
      <c r="J168" s="7">
        <f>IF($A168="","",IF($I168="Yes",-100,MIN(100,50+IF($F168="Yes",5,0)+IF($G168="Yes",30+IF($H168="Yes",15,0),IF($F168="Yes",-40,-15)))))</f>
        <v/>
      </c>
      <c r="K168" s="8">
        <f>IF($J168="","",IF($J168&lt;0,"Blocked",IF($J168&lt;20,"Inactive",IF($J168&lt;50,"At risk",IF($J168&lt;80,"Reliable","Trusted")))))</f>
        <v/>
      </c>
      <c r="L168" s="9" t="n"/>
    </row>
    <row r="169">
      <c r="A169" s="9" t="n"/>
      <c r="B169" s="9" t="n"/>
      <c r="C169" s="9" t="n"/>
      <c r="D169" s="9" t="n"/>
      <c r="E169" s="9" t="n"/>
      <c r="F169" s="9" t="n"/>
      <c r="G169" s="9" t="n"/>
      <c r="H169" s="9" t="n"/>
      <c r="I169" s="9" t="n"/>
      <c r="J169" s="7">
        <f>IF($A169="","",IF($I169="Yes",-100,MIN(100,50+IF($F169="Yes",5,0)+IF($G169="Yes",30+IF($H169="Yes",15,0),IF($F169="Yes",-40,-15)))))</f>
        <v/>
      </c>
      <c r="K169" s="8">
        <f>IF($J169="","",IF($J169&lt;0,"Blocked",IF($J169&lt;20,"Inactive",IF($J169&lt;50,"At risk",IF($J169&lt;80,"Reliable","Trusted")))))</f>
        <v/>
      </c>
      <c r="L169" s="9" t="n"/>
    </row>
    <row r="170">
      <c r="A170" s="9" t="n"/>
      <c r="B170" s="9" t="n"/>
      <c r="C170" s="9" t="n"/>
      <c r="D170" s="9" t="n"/>
      <c r="E170" s="9" t="n"/>
      <c r="F170" s="9" t="n"/>
      <c r="G170" s="9" t="n"/>
      <c r="H170" s="9" t="n"/>
      <c r="I170" s="9" t="n"/>
      <c r="J170" s="7">
        <f>IF($A170="","",IF($I170="Yes",-100,MIN(100,50+IF($F170="Yes",5,0)+IF($G170="Yes",30+IF($H170="Yes",15,0),IF($F170="Yes",-40,-15)))))</f>
        <v/>
      </c>
      <c r="K170" s="8">
        <f>IF($J170="","",IF($J170&lt;0,"Blocked",IF($J170&lt;20,"Inactive",IF($J170&lt;50,"At risk",IF($J170&lt;80,"Reliable","Trusted")))))</f>
        <v/>
      </c>
      <c r="L170" s="9" t="n"/>
    </row>
    <row r="171">
      <c r="A171" s="9" t="n"/>
      <c r="B171" s="9" t="n"/>
      <c r="C171" s="9" t="n"/>
      <c r="D171" s="9" t="n"/>
      <c r="E171" s="9" t="n"/>
      <c r="F171" s="9" t="n"/>
      <c r="G171" s="9" t="n"/>
      <c r="H171" s="9" t="n"/>
      <c r="I171" s="9" t="n"/>
      <c r="J171" s="7">
        <f>IF($A171="","",IF($I171="Yes",-100,MIN(100,50+IF($F171="Yes",5,0)+IF($G171="Yes",30+IF($H171="Yes",15,0),IF($F171="Yes",-40,-15)))))</f>
        <v/>
      </c>
      <c r="K171" s="8">
        <f>IF($J171="","",IF($J171&lt;0,"Blocked",IF($J171&lt;20,"Inactive",IF($J171&lt;50,"At risk",IF($J171&lt;80,"Reliable","Trusted")))))</f>
        <v/>
      </c>
      <c r="L171" s="9" t="n"/>
    </row>
    <row r="172">
      <c r="A172" s="9" t="n"/>
      <c r="B172" s="9" t="n"/>
      <c r="C172" s="9" t="n"/>
      <c r="D172" s="9" t="n"/>
      <c r="E172" s="9" t="n"/>
      <c r="F172" s="9" t="n"/>
      <c r="G172" s="9" t="n"/>
      <c r="H172" s="9" t="n"/>
      <c r="I172" s="9" t="n"/>
      <c r="J172" s="7">
        <f>IF($A172="","",IF($I172="Yes",-100,MIN(100,50+IF($F172="Yes",5,0)+IF($G172="Yes",30+IF($H172="Yes",15,0),IF($F172="Yes",-40,-15)))))</f>
        <v/>
      </c>
      <c r="K172" s="8">
        <f>IF($J172="","",IF($J172&lt;0,"Blocked",IF($J172&lt;20,"Inactive",IF($J172&lt;50,"At risk",IF($J172&lt;80,"Reliable","Trusted")))))</f>
        <v/>
      </c>
      <c r="L172" s="9" t="n"/>
    </row>
    <row r="173">
      <c r="A173" s="9" t="n"/>
      <c r="B173" s="9" t="n"/>
      <c r="C173" s="9" t="n"/>
      <c r="D173" s="9" t="n"/>
      <c r="E173" s="9" t="n"/>
      <c r="F173" s="9" t="n"/>
      <c r="G173" s="9" t="n"/>
      <c r="H173" s="9" t="n"/>
      <c r="I173" s="9" t="n"/>
      <c r="J173" s="7">
        <f>IF($A173="","",IF($I173="Yes",-100,MIN(100,50+IF($F173="Yes",5,0)+IF($G173="Yes",30+IF($H173="Yes",15,0),IF($F173="Yes",-40,-15)))))</f>
        <v/>
      </c>
      <c r="K173" s="8">
        <f>IF($J173="","",IF($J173&lt;0,"Blocked",IF($J173&lt;20,"Inactive",IF($J173&lt;50,"At risk",IF($J173&lt;80,"Reliable","Trusted")))))</f>
        <v/>
      </c>
      <c r="L173" s="9" t="n"/>
    </row>
    <row r="174">
      <c r="A174" s="9" t="n"/>
      <c r="B174" s="9" t="n"/>
      <c r="C174" s="9" t="n"/>
      <c r="D174" s="9" t="n"/>
      <c r="E174" s="9" t="n"/>
      <c r="F174" s="9" t="n"/>
      <c r="G174" s="9" t="n"/>
      <c r="H174" s="9" t="n"/>
      <c r="I174" s="9" t="n"/>
      <c r="J174" s="7">
        <f>IF($A174="","",IF($I174="Yes",-100,MIN(100,50+IF($F174="Yes",5,0)+IF($G174="Yes",30+IF($H174="Yes",15,0),IF($F174="Yes",-40,-15)))))</f>
        <v/>
      </c>
      <c r="K174" s="8">
        <f>IF($J174="","",IF($J174&lt;0,"Blocked",IF($J174&lt;20,"Inactive",IF($J174&lt;50,"At risk",IF($J174&lt;80,"Reliable","Trusted")))))</f>
        <v/>
      </c>
      <c r="L174" s="9" t="n"/>
    </row>
    <row r="175">
      <c r="A175" s="9" t="n"/>
      <c r="B175" s="9" t="n"/>
      <c r="C175" s="9" t="n"/>
      <c r="D175" s="9" t="n"/>
      <c r="E175" s="9" t="n"/>
      <c r="F175" s="9" t="n"/>
      <c r="G175" s="9" t="n"/>
      <c r="H175" s="9" t="n"/>
      <c r="I175" s="9" t="n"/>
      <c r="J175" s="7">
        <f>IF($A175="","",IF($I175="Yes",-100,MIN(100,50+IF($F175="Yes",5,0)+IF($G175="Yes",30+IF($H175="Yes",15,0),IF($F175="Yes",-40,-15)))))</f>
        <v/>
      </c>
      <c r="K175" s="8">
        <f>IF($J175="","",IF($J175&lt;0,"Blocked",IF($J175&lt;20,"Inactive",IF($J175&lt;50,"At risk",IF($J175&lt;80,"Reliable","Trusted")))))</f>
        <v/>
      </c>
      <c r="L175" s="9" t="n"/>
    </row>
    <row r="176">
      <c r="A176" s="9" t="n"/>
      <c r="B176" s="9" t="n"/>
      <c r="C176" s="9" t="n"/>
      <c r="D176" s="9" t="n"/>
      <c r="E176" s="9" t="n"/>
      <c r="F176" s="9" t="n"/>
      <c r="G176" s="9" t="n"/>
      <c r="H176" s="9" t="n"/>
      <c r="I176" s="9" t="n"/>
      <c r="J176" s="7">
        <f>IF($A176="","",IF($I176="Yes",-100,MIN(100,50+IF($F176="Yes",5,0)+IF($G176="Yes",30+IF($H176="Yes",15,0),IF($F176="Yes",-40,-15)))))</f>
        <v/>
      </c>
      <c r="K176" s="8">
        <f>IF($J176="","",IF($J176&lt;0,"Blocked",IF($J176&lt;20,"Inactive",IF($J176&lt;50,"At risk",IF($J176&lt;80,"Reliable","Trusted")))))</f>
        <v/>
      </c>
      <c r="L176" s="9" t="n"/>
    </row>
    <row r="177">
      <c r="A177" s="9" t="n"/>
      <c r="B177" s="9" t="n"/>
      <c r="C177" s="9" t="n"/>
      <c r="D177" s="9" t="n"/>
      <c r="E177" s="9" t="n"/>
      <c r="F177" s="9" t="n"/>
      <c r="G177" s="9" t="n"/>
      <c r="H177" s="9" t="n"/>
      <c r="I177" s="9" t="n"/>
      <c r="J177" s="7">
        <f>IF($A177="","",IF($I177="Yes",-100,MIN(100,50+IF($F177="Yes",5,0)+IF($G177="Yes",30+IF($H177="Yes",15,0),IF($F177="Yes",-40,-15)))))</f>
        <v/>
      </c>
      <c r="K177" s="8">
        <f>IF($J177="","",IF($J177&lt;0,"Blocked",IF($J177&lt;20,"Inactive",IF($J177&lt;50,"At risk",IF($J177&lt;80,"Reliable","Trusted")))))</f>
        <v/>
      </c>
      <c r="L177" s="9" t="n"/>
    </row>
    <row r="178">
      <c r="A178" s="9" t="n"/>
      <c r="B178" s="9" t="n"/>
      <c r="C178" s="9" t="n"/>
      <c r="D178" s="9" t="n"/>
      <c r="E178" s="9" t="n"/>
      <c r="F178" s="9" t="n"/>
      <c r="G178" s="9" t="n"/>
      <c r="H178" s="9" t="n"/>
      <c r="I178" s="9" t="n"/>
      <c r="J178" s="7">
        <f>IF($A178="","",IF($I178="Yes",-100,MIN(100,50+IF($F178="Yes",5,0)+IF($G178="Yes",30+IF($H178="Yes",15,0),IF($F178="Yes",-40,-15)))))</f>
        <v/>
      </c>
      <c r="K178" s="8">
        <f>IF($J178="","",IF($J178&lt;0,"Blocked",IF($J178&lt;20,"Inactive",IF($J178&lt;50,"At risk",IF($J178&lt;80,"Reliable","Trusted")))))</f>
        <v/>
      </c>
      <c r="L178" s="9" t="n"/>
    </row>
    <row r="179">
      <c r="A179" s="9" t="n"/>
      <c r="B179" s="9" t="n"/>
      <c r="C179" s="9" t="n"/>
      <c r="D179" s="9" t="n"/>
      <c r="E179" s="9" t="n"/>
      <c r="F179" s="9" t="n"/>
      <c r="G179" s="9" t="n"/>
      <c r="H179" s="9" t="n"/>
      <c r="I179" s="9" t="n"/>
      <c r="J179" s="7">
        <f>IF($A179="","",IF($I179="Yes",-100,MIN(100,50+IF($F179="Yes",5,0)+IF($G179="Yes",30+IF($H179="Yes",15,0),IF($F179="Yes",-40,-15)))))</f>
        <v/>
      </c>
      <c r="K179" s="8">
        <f>IF($J179="","",IF($J179&lt;0,"Blocked",IF($J179&lt;20,"Inactive",IF($J179&lt;50,"At risk",IF($J179&lt;80,"Reliable","Trusted")))))</f>
        <v/>
      </c>
      <c r="L179" s="9" t="n"/>
    </row>
    <row r="180">
      <c r="A180" s="9" t="n"/>
      <c r="B180" s="9" t="n"/>
      <c r="C180" s="9" t="n"/>
      <c r="D180" s="9" t="n"/>
      <c r="E180" s="9" t="n"/>
      <c r="F180" s="9" t="n"/>
      <c r="G180" s="9" t="n"/>
      <c r="H180" s="9" t="n"/>
      <c r="I180" s="9" t="n"/>
      <c r="J180" s="7">
        <f>IF($A180="","",IF($I180="Yes",-100,MIN(100,50+IF($F180="Yes",5,0)+IF($G180="Yes",30+IF($H180="Yes",15,0),IF($F180="Yes",-40,-15)))))</f>
        <v/>
      </c>
      <c r="K180" s="8">
        <f>IF($J180="","",IF($J180&lt;0,"Blocked",IF($J180&lt;20,"Inactive",IF($J180&lt;50,"At risk",IF($J180&lt;80,"Reliable","Trusted")))))</f>
        <v/>
      </c>
      <c r="L180" s="9" t="n"/>
    </row>
    <row r="181">
      <c r="A181" s="9" t="n"/>
      <c r="B181" s="9" t="n"/>
      <c r="C181" s="9" t="n"/>
      <c r="D181" s="9" t="n"/>
      <c r="E181" s="9" t="n"/>
      <c r="F181" s="9" t="n"/>
      <c r="G181" s="9" t="n"/>
      <c r="H181" s="9" t="n"/>
      <c r="I181" s="9" t="n"/>
      <c r="J181" s="7">
        <f>IF($A181="","",IF($I181="Yes",-100,MIN(100,50+IF($F181="Yes",5,0)+IF($G181="Yes",30+IF($H181="Yes",15,0),IF($F181="Yes",-40,-15)))))</f>
        <v/>
      </c>
      <c r="K181" s="8">
        <f>IF($J181="","",IF($J181&lt;0,"Blocked",IF($J181&lt;20,"Inactive",IF($J181&lt;50,"At risk",IF($J181&lt;80,"Reliable","Trusted")))))</f>
        <v/>
      </c>
      <c r="L181" s="9" t="n"/>
    </row>
    <row r="182">
      <c r="A182" s="9" t="n"/>
      <c r="B182" s="9" t="n"/>
      <c r="C182" s="9" t="n"/>
      <c r="D182" s="9" t="n"/>
      <c r="E182" s="9" t="n"/>
      <c r="F182" s="9" t="n"/>
      <c r="G182" s="9" t="n"/>
      <c r="H182" s="9" t="n"/>
      <c r="I182" s="9" t="n"/>
      <c r="J182" s="7">
        <f>IF($A182="","",IF($I182="Yes",-100,MIN(100,50+IF($F182="Yes",5,0)+IF($G182="Yes",30+IF($H182="Yes",15,0),IF($F182="Yes",-40,-15)))))</f>
        <v/>
      </c>
      <c r="K182" s="8">
        <f>IF($J182="","",IF($J182&lt;0,"Blocked",IF($J182&lt;20,"Inactive",IF($J182&lt;50,"At risk",IF($J182&lt;80,"Reliable","Trusted")))))</f>
        <v/>
      </c>
      <c r="L182" s="9" t="n"/>
    </row>
    <row r="183">
      <c r="A183" s="9" t="n"/>
      <c r="B183" s="9" t="n"/>
      <c r="C183" s="9" t="n"/>
      <c r="D183" s="9" t="n"/>
      <c r="E183" s="9" t="n"/>
      <c r="F183" s="9" t="n"/>
      <c r="G183" s="9" t="n"/>
      <c r="H183" s="9" t="n"/>
      <c r="I183" s="9" t="n"/>
      <c r="J183" s="7">
        <f>IF($A183="","",IF($I183="Yes",-100,MIN(100,50+IF($F183="Yes",5,0)+IF($G183="Yes",30+IF($H183="Yes",15,0),IF($F183="Yes",-40,-15)))))</f>
        <v/>
      </c>
      <c r="K183" s="8">
        <f>IF($J183="","",IF($J183&lt;0,"Blocked",IF($J183&lt;20,"Inactive",IF($J183&lt;50,"At risk",IF($J183&lt;80,"Reliable","Trusted")))))</f>
        <v/>
      </c>
      <c r="L183" s="9" t="n"/>
    </row>
    <row r="184">
      <c r="A184" s="9" t="n"/>
      <c r="B184" s="9" t="n"/>
      <c r="C184" s="9" t="n"/>
      <c r="D184" s="9" t="n"/>
      <c r="E184" s="9" t="n"/>
      <c r="F184" s="9" t="n"/>
      <c r="G184" s="9" t="n"/>
      <c r="H184" s="9" t="n"/>
      <c r="I184" s="9" t="n"/>
      <c r="J184" s="7">
        <f>IF($A184="","",IF($I184="Yes",-100,MIN(100,50+IF($F184="Yes",5,0)+IF($G184="Yes",30+IF($H184="Yes",15,0),IF($F184="Yes",-40,-15)))))</f>
        <v/>
      </c>
      <c r="K184" s="8">
        <f>IF($J184="","",IF($J184&lt;0,"Blocked",IF($J184&lt;20,"Inactive",IF($J184&lt;50,"At risk",IF($J184&lt;80,"Reliable","Trusted")))))</f>
        <v/>
      </c>
      <c r="L184" s="9" t="n"/>
    </row>
    <row r="185">
      <c r="A185" s="9" t="n"/>
      <c r="B185" s="9" t="n"/>
      <c r="C185" s="9" t="n"/>
      <c r="D185" s="9" t="n"/>
      <c r="E185" s="9" t="n"/>
      <c r="F185" s="9" t="n"/>
      <c r="G185" s="9" t="n"/>
      <c r="H185" s="9" t="n"/>
      <c r="I185" s="9" t="n"/>
      <c r="J185" s="7">
        <f>IF($A185="","",IF($I185="Yes",-100,MIN(100,50+IF($F185="Yes",5,0)+IF($G185="Yes",30+IF($H185="Yes",15,0),IF($F185="Yes",-40,-15)))))</f>
        <v/>
      </c>
      <c r="K185" s="8">
        <f>IF($J185="","",IF($J185&lt;0,"Blocked",IF($J185&lt;20,"Inactive",IF($J185&lt;50,"At risk",IF($J185&lt;80,"Reliable","Trusted")))))</f>
        <v/>
      </c>
      <c r="L185" s="9" t="n"/>
    </row>
    <row r="186">
      <c r="A186" s="9" t="n"/>
      <c r="B186" s="9" t="n"/>
      <c r="C186" s="9" t="n"/>
      <c r="D186" s="9" t="n"/>
      <c r="E186" s="9" t="n"/>
      <c r="F186" s="9" t="n"/>
      <c r="G186" s="9" t="n"/>
      <c r="H186" s="9" t="n"/>
      <c r="I186" s="9" t="n"/>
      <c r="J186" s="7">
        <f>IF($A186="","",IF($I186="Yes",-100,MIN(100,50+IF($F186="Yes",5,0)+IF($G186="Yes",30+IF($H186="Yes",15,0),IF($F186="Yes",-40,-15)))))</f>
        <v/>
      </c>
      <c r="K186" s="8">
        <f>IF($J186="","",IF($J186&lt;0,"Blocked",IF($J186&lt;20,"Inactive",IF($J186&lt;50,"At risk",IF($J186&lt;80,"Reliable","Trusted")))))</f>
        <v/>
      </c>
      <c r="L186" s="9" t="n"/>
    </row>
    <row r="187">
      <c r="A187" s="9" t="n"/>
      <c r="B187" s="9" t="n"/>
      <c r="C187" s="9" t="n"/>
      <c r="D187" s="9" t="n"/>
      <c r="E187" s="9" t="n"/>
      <c r="F187" s="9" t="n"/>
      <c r="G187" s="9" t="n"/>
      <c r="H187" s="9" t="n"/>
      <c r="I187" s="9" t="n"/>
      <c r="J187" s="7">
        <f>IF($A187="","",IF($I187="Yes",-100,MIN(100,50+IF($F187="Yes",5,0)+IF($G187="Yes",30+IF($H187="Yes",15,0),IF($F187="Yes",-40,-15)))))</f>
        <v/>
      </c>
      <c r="K187" s="8">
        <f>IF($J187="","",IF($J187&lt;0,"Blocked",IF($J187&lt;20,"Inactive",IF($J187&lt;50,"At risk",IF($J187&lt;80,"Reliable","Trusted")))))</f>
        <v/>
      </c>
      <c r="L187" s="9" t="n"/>
    </row>
    <row r="188">
      <c r="A188" s="9" t="n"/>
      <c r="B188" s="9" t="n"/>
      <c r="C188" s="9" t="n"/>
      <c r="D188" s="9" t="n"/>
      <c r="E188" s="9" t="n"/>
      <c r="F188" s="9" t="n"/>
      <c r="G188" s="9" t="n"/>
      <c r="H188" s="9" t="n"/>
      <c r="I188" s="9" t="n"/>
      <c r="J188" s="7">
        <f>IF($A188="","",IF($I188="Yes",-100,MIN(100,50+IF($F188="Yes",5,0)+IF($G188="Yes",30+IF($H188="Yes",15,0),IF($F188="Yes",-40,-15)))))</f>
        <v/>
      </c>
      <c r="K188" s="8">
        <f>IF($J188="","",IF($J188&lt;0,"Blocked",IF($J188&lt;20,"Inactive",IF($J188&lt;50,"At risk",IF($J188&lt;80,"Reliable","Trusted")))))</f>
        <v/>
      </c>
      <c r="L188" s="9" t="n"/>
    </row>
    <row r="189">
      <c r="A189" s="9" t="n"/>
      <c r="B189" s="9" t="n"/>
      <c r="C189" s="9" t="n"/>
      <c r="D189" s="9" t="n"/>
      <c r="E189" s="9" t="n"/>
      <c r="F189" s="9" t="n"/>
      <c r="G189" s="9" t="n"/>
      <c r="H189" s="9" t="n"/>
      <c r="I189" s="9" t="n"/>
      <c r="J189" s="7">
        <f>IF($A189="","",IF($I189="Yes",-100,MIN(100,50+IF($F189="Yes",5,0)+IF($G189="Yes",30+IF($H189="Yes",15,0),IF($F189="Yes",-40,-15)))))</f>
        <v/>
      </c>
      <c r="K189" s="8">
        <f>IF($J189="","",IF($J189&lt;0,"Blocked",IF($J189&lt;20,"Inactive",IF($J189&lt;50,"At risk",IF($J189&lt;80,"Reliable","Trusted")))))</f>
        <v/>
      </c>
      <c r="L189" s="9" t="n"/>
    </row>
    <row r="190">
      <c r="A190" s="9" t="n"/>
      <c r="B190" s="9" t="n"/>
      <c r="C190" s="9" t="n"/>
      <c r="D190" s="9" t="n"/>
      <c r="E190" s="9" t="n"/>
      <c r="F190" s="9" t="n"/>
      <c r="G190" s="9" t="n"/>
      <c r="H190" s="9" t="n"/>
      <c r="I190" s="9" t="n"/>
      <c r="J190" s="7">
        <f>IF($A190="","",IF($I190="Yes",-100,MIN(100,50+IF($F190="Yes",5,0)+IF($G190="Yes",30+IF($H190="Yes",15,0),IF($F190="Yes",-40,-15)))))</f>
        <v/>
      </c>
      <c r="K190" s="8">
        <f>IF($J190="","",IF($J190&lt;0,"Blocked",IF($J190&lt;20,"Inactive",IF($J190&lt;50,"At risk",IF($J190&lt;80,"Reliable","Trusted")))))</f>
        <v/>
      </c>
      <c r="L190" s="9" t="n"/>
    </row>
    <row r="191">
      <c r="A191" s="9" t="n"/>
      <c r="B191" s="9" t="n"/>
      <c r="C191" s="9" t="n"/>
      <c r="D191" s="9" t="n"/>
      <c r="E191" s="9" t="n"/>
      <c r="F191" s="9" t="n"/>
      <c r="G191" s="9" t="n"/>
      <c r="H191" s="9" t="n"/>
      <c r="I191" s="9" t="n"/>
      <c r="J191" s="7">
        <f>IF($A191="","",IF($I191="Yes",-100,MIN(100,50+IF($F191="Yes",5,0)+IF($G191="Yes",30+IF($H191="Yes",15,0),IF($F191="Yes",-40,-15)))))</f>
        <v/>
      </c>
      <c r="K191" s="8">
        <f>IF($J191="","",IF($J191&lt;0,"Blocked",IF($J191&lt;20,"Inactive",IF($J191&lt;50,"At risk",IF($J191&lt;80,"Reliable","Trusted")))))</f>
        <v/>
      </c>
      <c r="L191" s="9" t="n"/>
    </row>
    <row r="192">
      <c r="A192" s="9" t="n"/>
      <c r="B192" s="9" t="n"/>
      <c r="C192" s="9" t="n"/>
      <c r="D192" s="9" t="n"/>
      <c r="E192" s="9" t="n"/>
      <c r="F192" s="9" t="n"/>
      <c r="G192" s="9" t="n"/>
      <c r="H192" s="9" t="n"/>
      <c r="I192" s="9" t="n"/>
      <c r="J192" s="7">
        <f>IF($A192="","",IF($I192="Yes",-100,MIN(100,50+IF($F192="Yes",5,0)+IF($G192="Yes",30+IF($H192="Yes",15,0),IF($F192="Yes",-40,-15)))))</f>
        <v/>
      </c>
      <c r="K192" s="8">
        <f>IF($J192="","",IF($J192&lt;0,"Blocked",IF($J192&lt;20,"Inactive",IF($J192&lt;50,"At risk",IF($J192&lt;80,"Reliable","Trusted")))))</f>
        <v/>
      </c>
      <c r="L192" s="9" t="n"/>
    </row>
    <row r="193">
      <c r="A193" s="9" t="n"/>
      <c r="B193" s="9" t="n"/>
      <c r="C193" s="9" t="n"/>
      <c r="D193" s="9" t="n"/>
      <c r="E193" s="9" t="n"/>
      <c r="F193" s="9" t="n"/>
      <c r="G193" s="9" t="n"/>
      <c r="H193" s="9" t="n"/>
      <c r="I193" s="9" t="n"/>
      <c r="J193" s="7">
        <f>IF($A193="","",IF($I193="Yes",-100,MIN(100,50+IF($F193="Yes",5,0)+IF($G193="Yes",30+IF($H193="Yes",15,0),IF($F193="Yes",-40,-15)))))</f>
        <v/>
      </c>
      <c r="K193" s="8">
        <f>IF($J193="","",IF($J193&lt;0,"Blocked",IF($J193&lt;20,"Inactive",IF($J193&lt;50,"At risk",IF($J193&lt;80,"Reliable","Trusted")))))</f>
        <v/>
      </c>
      <c r="L193" s="9" t="n"/>
    </row>
    <row r="194">
      <c r="A194" s="9" t="n"/>
      <c r="B194" s="9" t="n"/>
      <c r="C194" s="9" t="n"/>
      <c r="D194" s="9" t="n"/>
      <c r="E194" s="9" t="n"/>
      <c r="F194" s="9" t="n"/>
      <c r="G194" s="9" t="n"/>
      <c r="H194" s="9" t="n"/>
      <c r="I194" s="9" t="n"/>
      <c r="J194" s="7">
        <f>IF($A194="","",IF($I194="Yes",-100,MIN(100,50+IF($F194="Yes",5,0)+IF($G194="Yes",30+IF($H194="Yes",15,0),IF($F194="Yes",-40,-15)))))</f>
        <v/>
      </c>
      <c r="K194" s="8">
        <f>IF($J194="","",IF($J194&lt;0,"Blocked",IF($J194&lt;20,"Inactive",IF($J194&lt;50,"At risk",IF($J194&lt;80,"Reliable","Trusted")))))</f>
        <v/>
      </c>
      <c r="L194" s="9" t="n"/>
    </row>
    <row r="195">
      <c r="A195" s="9" t="n"/>
      <c r="B195" s="9" t="n"/>
      <c r="C195" s="9" t="n"/>
      <c r="D195" s="9" t="n"/>
      <c r="E195" s="9" t="n"/>
      <c r="F195" s="9" t="n"/>
      <c r="G195" s="9" t="n"/>
      <c r="H195" s="9" t="n"/>
      <c r="I195" s="9" t="n"/>
      <c r="J195" s="7">
        <f>IF($A195="","",IF($I195="Yes",-100,MIN(100,50+IF($F195="Yes",5,0)+IF($G195="Yes",30+IF($H195="Yes",15,0),IF($F195="Yes",-40,-15)))))</f>
        <v/>
      </c>
      <c r="K195" s="8">
        <f>IF($J195="","",IF($J195&lt;0,"Blocked",IF($J195&lt;20,"Inactive",IF($J195&lt;50,"At risk",IF($J195&lt;80,"Reliable","Trusted")))))</f>
        <v/>
      </c>
      <c r="L195" s="9" t="n"/>
    </row>
    <row r="196">
      <c r="A196" s="9" t="n"/>
      <c r="B196" s="9" t="n"/>
      <c r="C196" s="9" t="n"/>
      <c r="D196" s="9" t="n"/>
      <c r="E196" s="9" t="n"/>
      <c r="F196" s="9" t="n"/>
      <c r="G196" s="9" t="n"/>
      <c r="H196" s="9" t="n"/>
      <c r="I196" s="9" t="n"/>
      <c r="J196" s="7">
        <f>IF($A196="","",IF($I196="Yes",-100,MIN(100,50+IF($F196="Yes",5,0)+IF($G196="Yes",30+IF($H196="Yes",15,0),IF($F196="Yes",-40,-15)))))</f>
        <v/>
      </c>
      <c r="K196" s="8">
        <f>IF($J196="","",IF($J196&lt;0,"Blocked",IF($J196&lt;20,"Inactive",IF($J196&lt;50,"At risk",IF($J196&lt;80,"Reliable","Trusted")))))</f>
        <v/>
      </c>
      <c r="L196" s="9" t="n"/>
    </row>
    <row r="197">
      <c r="A197" s="9" t="n"/>
      <c r="B197" s="9" t="n"/>
      <c r="C197" s="9" t="n"/>
      <c r="D197" s="9" t="n"/>
      <c r="E197" s="9" t="n"/>
      <c r="F197" s="9" t="n"/>
      <c r="G197" s="9" t="n"/>
      <c r="H197" s="9" t="n"/>
      <c r="I197" s="9" t="n"/>
      <c r="J197" s="7">
        <f>IF($A197="","",IF($I197="Yes",-100,MIN(100,50+IF($F197="Yes",5,0)+IF($G197="Yes",30+IF($H197="Yes",15,0),IF($F197="Yes",-40,-15)))))</f>
        <v/>
      </c>
      <c r="K197" s="8">
        <f>IF($J197="","",IF($J197&lt;0,"Blocked",IF($J197&lt;20,"Inactive",IF($J197&lt;50,"At risk",IF($J197&lt;80,"Reliable","Trusted")))))</f>
        <v/>
      </c>
      <c r="L197" s="9" t="n"/>
    </row>
    <row r="198">
      <c r="A198" s="9" t="n"/>
      <c r="B198" s="9" t="n"/>
      <c r="C198" s="9" t="n"/>
      <c r="D198" s="9" t="n"/>
      <c r="E198" s="9" t="n"/>
      <c r="F198" s="9" t="n"/>
      <c r="G198" s="9" t="n"/>
      <c r="H198" s="9" t="n"/>
      <c r="I198" s="9" t="n"/>
      <c r="J198" s="7">
        <f>IF($A198="","",IF($I198="Yes",-100,MIN(100,50+IF($F198="Yes",5,0)+IF($G198="Yes",30+IF($H198="Yes",15,0),IF($F198="Yes",-40,-15)))))</f>
        <v/>
      </c>
      <c r="K198" s="8">
        <f>IF($J198="","",IF($J198&lt;0,"Blocked",IF($J198&lt;20,"Inactive",IF($J198&lt;50,"At risk",IF($J198&lt;80,"Reliable","Trusted")))))</f>
        <v/>
      </c>
      <c r="L198" s="9" t="n"/>
    </row>
    <row r="199">
      <c r="A199" s="9" t="n"/>
      <c r="B199" s="9" t="n"/>
      <c r="C199" s="9" t="n"/>
      <c r="D199" s="9" t="n"/>
      <c r="E199" s="9" t="n"/>
      <c r="F199" s="9" t="n"/>
      <c r="G199" s="9" t="n"/>
      <c r="H199" s="9" t="n"/>
      <c r="I199" s="9" t="n"/>
      <c r="J199" s="7">
        <f>IF($A199="","",IF($I199="Yes",-100,MIN(100,50+IF($F199="Yes",5,0)+IF($G199="Yes",30+IF($H199="Yes",15,0),IF($F199="Yes",-40,-15)))))</f>
        <v/>
      </c>
      <c r="K199" s="8">
        <f>IF($J199="","",IF($J199&lt;0,"Blocked",IF($J199&lt;20,"Inactive",IF($J199&lt;50,"At risk",IF($J199&lt;80,"Reliable","Trusted")))))</f>
        <v/>
      </c>
      <c r="L199" s="9" t="n"/>
    </row>
    <row r="200">
      <c r="A200" s="9" t="n"/>
      <c r="B200" s="9" t="n"/>
      <c r="C200" s="9" t="n"/>
      <c r="D200" s="9" t="n"/>
      <c r="E200" s="9" t="n"/>
      <c r="F200" s="9" t="n"/>
      <c r="G200" s="9" t="n"/>
      <c r="H200" s="9" t="n"/>
      <c r="I200" s="9" t="n"/>
      <c r="J200" s="7">
        <f>IF($A200="","",IF($I200="Yes",-100,MIN(100,50+IF($F200="Yes",5,0)+IF($G200="Yes",30+IF($H200="Yes",15,0),IF($F200="Yes",-40,-15)))))</f>
        <v/>
      </c>
      <c r="K200" s="8">
        <f>IF($J200="","",IF($J200&lt;0,"Blocked",IF($J200&lt;20,"Inactive",IF($J200&lt;50,"At risk",IF($J200&lt;80,"Reliable","Trusted")))))</f>
        <v/>
      </c>
      <c r="L200" s="9" t="n"/>
    </row>
    <row r="201">
      <c r="A201" s="9" t="n"/>
      <c r="B201" s="9" t="n"/>
      <c r="C201" s="9" t="n"/>
      <c r="D201" s="9" t="n"/>
      <c r="E201" s="9" t="n"/>
      <c r="F201" s="9" t="n"/>
      <c r="G201" s="9" t="n"/>
      <c r="H201" s="9" t="n"/>
      <c r="I201" s="9" t="n"/>
      <c r="J201" s="7">
        <f>IF($A201="","",IF($I201="Yes",-100,MIN(100,50+IF($F201="Yes",5,0)+IF($G201="Yes",30+IF($H201="Yes",15,0),IF($F201="Yes",-40,-15)))))</f>
        <v/>
      </c>
      <c r="K201" s="8">
        <f>IF($J201="","",IF($J201&lt;0,"Blocked",IF($J201&lt;20,"Inactive",IF($J201&lt;50,"At risk",IF($J201&lt;80,"Reliable","Trusted")))))</f>
        <v/>
      </c>
      <c r="L201" s="9" t="n"/>
    </row>
    <row r="202">
      <c r="A202" s="9" t="n"/>
      <c r="B202" s="9" t="n"/>
      <c r="C202" s="9" t="n"/>
      <c r="D202" s="9" t="n"/>
      <c r="E202" s="9" t="n"/>
      <c r="F202" s="9" t="n"/>
      <c r="G202" s="9" t="n"/>
      <c r="H202" s="9" t="n"/>
      <c r="I202" s="9" t="n"/>
      <c r="J202" s="7">
        <f>IF($A202="","",IF($I202="Yes",-100,MIN(100,50+IF($F202="Yes",5,0)+IF($G202="Yes",30+IF($H202="Yes",15,0),IF($F202="Yes",-40,-15)))))</f>
        <v/>
      </c>
      <c r="K202" s="8">
        <f>IF($J202="","",IF($J202&lt;0,"Blocked",IF($J202&lt;20,"Inactive",IF($J202&lt;50,"At risk",IF($J202&lt;80,"Reliable","Trusted")))))</f>
        <v/>
      </c>
      <c r="L202" s="9" t="n"/>
    </row>
    <row r="203">
      <c r="A203" s="9" t="n"/>
      <c r="B203" s="9" t="n"/>
      <c r="C203" s="9" t="n"/>
      <c r="D203" s="9" t="n"/>
      <c r="E203" s="9" t="n"/>
      <c r="F203" s="9" t="n"/>
      <c r="G203" s="9" t="n"/>
      <c r="H203" s="9" t="n"/>
      <c r="I203" s="9" t="n"/>
      <c r="J203" s="7">
        <f>IF($A203="","",IF($I203="Yes",-100,MIN(100,50+IF($F203="Yes",5,0)+IF($G203="Yes",30+IF($H203="Yes",15,0),IF($F203="Yes",-40,-15)))))</f>
        <v/>
      </c>
      <c r="K203" s="8">
        <f>IF($J203="","",IF($J203&lt;0,"Blocked",IF($J203&lt;20,"Inactive",IF($J203&lt;50,"At risk",IF($J203&lt;80,"Reliable","Trusted")))))</f>
        <v/>
      </c>
      <c r="L203" s="9" t="n"/>
    </row>
    <row r="204">
      <c r="A204" s="9" t="n"/>
      <c r="B204" s="9" t="n"/>
      <c r="C204" s="9" t="n"/>
      <c r="D204" s="9" t="n"/>
      <c r="E204" s="9" t="n"/>
      <c r="F204" s="9" t="n"/>
      <c r="G204" s="9" t="n"/>
      <c r="H204" s="9" t="n"/>
      <c r="I204" s="9" t="n"/>
      <c r="J204" s="7">
        <f>IF($A204="","",IF($I204="Yes",-100,MIN(100,50+IF($F204="Yes",5,0)+IF($G204="Yes",30+IF($H204="Yes",15,0),IF($F204="Yes",-40,-15)))))</f>
        <v/>
      </c>
      <c r="K204" s="8">
        <f>IF($J204="","",IF($J204&lt;0,"Blocked",IF($J204&lt;20,"Inactive",IF($J204&lt;50,"At risk",IF($J204&lt;80,"Reliable","Trusted")))))</f>
        <v/>
      </c>
      <c r="L204" s="9" t="n"/>
    </row>
    <row r="205">
      <c r="A205" s="9" t="n"/>
      <c r="B205" s="9" t="n"/>
      <c r="C205" s="9" t="n"/>
      <c r="D205" s="9" t="n"/>
      <c r="E205" s="9" t="n"/>
      <c r="F205" s="9" t="n"/>
      <c r="G205" s="9" t="n"/>
      <c r="H205" s="9" t="n"/>
      <c r="I205" s="9" t="n"/>
      <c r="J205" s="7">
        <f>IF($A205="","",IF($I205="Yes",-100,MIN(100,50+IF($F205="Yes",5,0)+IF($G205="Yes",30+IF($H205="Yes",15,0),IF($F205="Yes",-40,-15)))))</f>
        <v/>
      </c>
      <c r="K205" s="8">
        <f>IF($J205="","",IF($J205&lt;0,"Blocked",IF($J205&lt;20,"Inactive",IF($J205&lt;50,"At risk",IF($J205&lt;80,"Reliable","Trusted")))))</f>
        <v/>
      </c>
      <c r="L205" s="9" t="n"/>
    </row>
    <row r="206">
      <c r="A206" s="9" t="n"/>
      <c r="B206" s="9" t="n"/>
      <c r="C206" s="9" t="n"/>
      <c r="D206" s="9" t="n"/>
      <c r="E206" s="9" t="n"/>
      <c r="F206" s="9" t="n"/>
      <c r="G206" s="9" t="n"/>
      <c r="H206" s="9" t="n"/>
      <c r="I206" s="9" t="n"/>
      <c r="J206" s="7">
        <f>IF($A206="","",IF($I206="Yes",-100,MIN(100,50+IF($F206="Yes",5,0)+IF($G206="Yes",30+IF($H206="Yes",15,0),IF($F206="Yes",-40,-15)))))</f>
        <v/>
      </c>
      <c r="K206" s="8">
        <f>IF($J206="","",IF($J206&lt;0,"Blocked",IF($J206&lt;20,"Inactive",IF($J206&lt;50,"At risk",IF($J206&lt;80,"Reliable","Trusted")))))</f>
        <v/>
      </c>
      <c r="L206" s="9" t="n"/>
    </row>
    <row r="207">
      <c r="A207" s="9" t="n"/>
      <c r="B207" s="9" t="n"/>
      <c r="C207" s="9" t="n"/>
      <c r="D207" s="9" t="n"/>
      <c r="E207" s="9" t="n"/>
      <c r="F207" s="9" t="n"/>
      <c r="G207" s="9" t="n"/>
      <c r="H207" s="9" t="n"/>
      <c r="I207" s="9" t="n"/>
      <c r="J207" s="7">
        <f>IF($A207="","",IF($I207="Yes",-100,MIN(100,50+IF($F207="Yes",5,0)+IF($G207="Yes",30+IF($H207="Yes",15,0),IF($F207="Yes",-40,-15)))))</f>
        <v/>
      </c>
      <c r="K207" s="8">
        <f>IF($J207="","",IF($J207&lt;0,"Blocked",IF($J207&lt;20,"Inactive",IF($J207&lt;50,"At risk",IF($J207&lt;80,"Reliable","Trusted")))))</f>
        <v/>
      </c>
      <c r="L207" s="9" t="n"/>
    </row>
    <row r="208">
      <c r="A208" s="9" t="n"/>
      <c r="B208" s="9" t="n"/>
      <c r="C208" s="9" t="n"/>
      <c r="D208" s="9" t="n"/>
      <c r="E208" s="9" t="n"/>
      <c r="F208" s="9" t="n"/>
      <c r="G208" s="9" t="n"/>
      <c r="H208" s="9" t="n"/>
      <c r="I208" s="9" t="n"/>
      <c r="J208" s="7">
        <f>IF($A208="","",IF($I208="Yes",-100,MIN(100,50+IF($F208="Yes",5,0)+IF($G208="Yes",30+IF($H208="Yes",15,0),IF($F208="Yes",-40,-15)))))</f>
        <v/>
      </c>
      <c r="K208" s="8">
        <f>IF($J208="","",IF($J208&lt;0,"Blocked",IF($J208&lt;20,"Inactive",IF($J208&lt;50,"At risk",IF($J208&lt;80,"Reliable","Trusted")))))</f>
        <v/>
      </c>
      <c r="L208" s="9" t="n"/>
    </row>
  </sheetData>
  <conditionalFormatting sqref="K9:K208">
    <cfRule type="cellIs" priority="1" operator="equal" dxfId="0">
      <formula>"Trusted"</formula>
    </cfRule>
    <cfRule type="cellIs" priority="2" operator="equal" dxfId="1">
      <formula>"Reliable"</formula>
    </cfRule>
    <cfRule type="cellIs" priority="3" operator="equal" dxfId="2">
      <formula>"At risk"</formula>
    </cfRule>
    <cfRule type="cellIs" priority="4" operator="equal" dxfId="3">
      <formula>"Inactive"</formula>
    </cfRule>
    <cfRule type="cellIs" priority="5" operator="equal" dxfId="4">
      <formula>"Blocked"</formula>
    </cfRule>
  </conditionalFormatting>
  <dataValidations count="1">
    <dataValidation sqref="F9:I208" showDropDown="0" showInputMessage="0" showErrorMessage="0" allowBlank="1" type="list">
      <formula1>"Yes,No"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17"/>
  <sheetViews>
    <sheetView showGridLines="0" workbookViewId="0">
      <selection activeCell="A1" sqref="A1"/>
    </sheetView>
  </sheetViews>
  <sheetFormatPr baseColWidth="8" defaultRowHeight="15"/>
  <cols>
    <col width="30" customWidth="1" min="1" max="1"/>
    <col width="14" customWidth="1" min="2" max="2"/>
  </cols>
  <sheetData>
    <row r="1">
      <c r="A1" s="1" t="inlineStr">
        <is>
          <t>CAMPAIGN SUMMARY</t>
        </is>
      </c>
    </row>
    <row r="2">
      <c r="A2" s="2" t="inlineStr">
        <is>
          <t>Auto-calculated from the ARC Tracker sheet.</t>
        </is>
      </c>
    </row>
    <row r="4">
      <c r="A4" s="10" t="inlineStr">
        <is>
          <t>Reviewers invited</t>
        </is>
      </c>
      <c r="B4" s="11">
        <f>COUNTA('ARC Tracker'!A9:A208)</f>
        <v/>
      </c>
    </row>
    <row r="5">
      <c r="A5" s="10" t="inlineStr">
        <is>
          <t>Downloaded</t>
        </is>
      </c>
      <c r="B5" s="11">
        <f>COUNTIF('ARC Tracker'!F9:F208,"Yes")</f>
        <v/>
      </c>
    </row>
    <row r="6">
      <c r="A6" s="10" t="inlineStr">
        <is>
          <t>Reviews submitted</t>
        </is>
      </c>
      <c r="B6" s="11">
        <f>COUNTIF('ARC Tracker'!G9:G208,"Yes")</f>
        <v/>
      </c>
    </row>
    <row r="7">
      <c r="A7" s="10" t="inlineStr">
        <is>
          <t>Reviewed on time</t>
        </is>
      </c>
      <c r="B7" s="11">
        <f>COUNTIF('ARC Tracker'!H9:H208,"Yes")</f>
        <v/>
      </c>
    </row>
    <row r="8">
      <c r="A8" s="10" t="inlineStr">
        <is>
          <t>Confirmed leaks</t>
        </is>
      </c>
      <c r="B8" s="11">
        <f>COUNTIF('ARC Tracker'!I9:I208,"Yes")</f>
        <v/>
      </c>
    </row>
    <row r="9">
      <c r="A9" s="10" t="inlineStr">
        <is>
          <t>Review rate (of invited)</t>
        </is>
      </c>
      <c r="B9" s="12">
        <f>IFERROR(COUNTIF('ARC Tracker'!G9:G208,"Yes")/COUNTA('ARC Tracker'!A9:A208),0)</f>
        <v/>
      </c>
    </row>
    <row r="10">
      <c r="A10" s="10" t="inlineStr">
        <is>
          <t>Review rate (of downloaders)</t>
        </is>
      </c>
      <c r="B10" s="12">
        <f>IFERROR(COUNTIF('ARC Tracker'!G9:G208,"Yes")/COUNTIF('ARC Tracker'!F9:F208,"Yes"),0)</f>
        <v/>
      </c>
    </row>
    <row r="12">
      <c r="A12" s="13" t="inlineStr">
        <is>
          <t>Reviewers by status</t>
        </is>
      </c>
    </row>
    <row r="13">
      <c r="A13" s="14" t="inlineStr">
        <is>
          <t>Trusted</t>
        </is>
      </c>
      <c r="B13" s="15">
        <f>COUNTIF('ARC Tracker'!K9:K208,"Trusted")</f>
        <v/>
      </c>
    </row>
    <row r="14">
      <c r="A14" s="16" t="inlineStr">
        <is>
          <t>Reliable</t>
        </is>
      </c>
      <c r="B14" s="15">
        <f>COUNTIF('ARC Tracker'!K9:K208,"Reliable")</f>
        <v/>
      </c>
    </row>
    <row r="15">
      <c r="A15" s="17" t="inlineStr">
        <is>
          <t>At risk</t>
        </is>
      </c>
      <c r="B15" s="15">
        <f>COUNTIF('ARC Tracker'!K9:K208,"At risk")</f>
        <v/>
      </c>
    </row>
    <row r="16">
      <c r="A16" s="18" t="inlineStr">
        <is>
          <t>Inactive</t>
        </is>
      </c>
      <c r="B16" s="15">
        <f>COUNTIF('ARC Tracker'!K9:K208,"Inactive")</f>
        <v/>
      </c>
    </row>
    <row r="17">
      <c r="A17" s="19" t="inlineStr">
        <is>
          <t>Blocked</t>
        </is>
      </c>
      <c r="B17" s="15">
        <f>COUNTIF('ARC Tracker'!K9:K208,"Blocked")</f>
        <v/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C21"/>
  <sheetViews>
    <sheetView showGridLines="0" workbookViewId="0">
      <selection activeCell="A1" sqref="A1"/>
    </sheetView>
  </sheetViews>
  <sheetFormatPr baseColWidth="8" defaultRowHeight="15"/>
  <cols>
    <col width="40" customWidth="1" min="1" max="1"/>
    <col width="16" customWidth="1" min="2" max="2"/>
    <col width="50" customWidth="1" min="3" max="3"/>
  </cols>
  <sheetData>
    <row r="1">
      <c r="A1" s="1" t="inlineStr">
        <is>
          <t>HOW THE RELIABILITY SCORE WORKS</t>
        </is>
      </c>
    </row>
    <row r="3" ht="45" customHeight="1">
      <c r="A3" s="20" t="inlineStr">
        <is>
          <t>Each reviewer starts from a neutral baseline. The score moves up or down based on what they actually did this campaign — the signals below, weighted by how much each one really tells you. Fill in the Yes/No columns on the ARC Tracker sheet and the score + status update automatically.</t>
        </is>
      </c>
    </row>
    <row r="5">
      <c r="A5" s="21" t="inlineStr">
        <is>
          <t>Signal</t>
        </is>
      </c>
      <c r="B5" s="21" t="inlineStr">
        <is>
          <t>Effect</t>
        </is>
      </c>
      <c r="C5" s="21" t="inlineStr">
        <is>
          <t>Why</t>
        </is>
      </c>
    </row>
    <row r="6">
      <c r="A6" s="22" t="inlineStr">
        <is>
          <t>Everyone starts at</t>
        </is>
      </c>
      <c r="B6" s="23" t="inlineStr">
        <is>
          <t>Neutral</t>
        </is>
      </c>
      <c r="C6" s="24" t="inlineStr">
        <is>
          <t>A neutral baseline.</t>
        </is>
      </c>
    </row>
    <row r="7">
      <c r="A7" s="22" t="inlineStr">
        <is>
          <t>Downloaded the copy</t>
        </is>
      </c>
      <c r="B7" s="23" t="inlineStr">
        <is>
          <t>Small boost</t>
        </is>
      </c>
      <c r="C7" s="24" t="inlineStr">
        <is>
          <t>They engaged with the ARC.</t>
        </is>
      </c>
    </row>
    <row r="8">
      <c r="A8" s="22" t="inlineStr">
        <is>
          <t>Submitted a review</t>
        </is>
      </c>
      <c r="B8" s="23" t="inlineStr">
        <is>
          <t>Biggest boost</t>
        </is>
      </c>
      <c r="C8" s="24" t="inlineStr">
        <is>
          <t>The outcome that matters most.</t>
        </is>
      </c>
    </row>
    <row r="9">
      <c r="A9" s="22" t="inlineStr">
        <is>
          <t>Reviewed before launch</t>
        </is>
      </c>
      <c r="B9" s="23" t="inlineStr">
        <is>
          <t>Extra boost</t>
        </is>
      </c>
      <c r="C9" s="24" t="inlineStr">
        <is>
          <t>On-time reviews drive launch-week visibility.</t>
        </is>
      </c>
    </row>
    <row r="10">
      <c r="A10" s="22" t="inlineStr">
        <is>
          <t>Downloaded but never reviewed</t>
        </is>
      </c>
      <c r="B10" s="23" t="inlineStr">
        <is>
          <t>Largest penalty</t>
        </is>
      </c>
      <c r="C10" s="24" t="inlineStr">
        <is>
          <t>The classic ghost — took the copy, delivered nothing.</t>
        </is>
      </c>
    </row>
    <row r="11">
      <c r="A11" s="22" t="inlineStr">
        <is>
          <t>Never downloaded, never reviewed</t>
        </is>
      </c>
      <c r="B11" s="23" t="inlineStr">
        <is>
          <t>Small penalty</t>
        </is>
      </c>
      <c r="C11" s="24" t="inlineStr">
        <is>
          <t>Disappointing, but they took nothing; penalized less than a ghost.</t>
        </is>
      </c>
    </row>
    <row r="12">
      <c r="A12" s="22" t="inlineStr">
        <is>
          <t>Confirmed leak</t>
        </is>
      </c>
      <c r="B12" s="23" t="inlineStr">
        <is>
          <t>Blocked</t>
        </is>
      </c>
      <c r="C12" s="24" t="inlineStr">
        <is>
          <t>Overrides everything, instantly.</t>
        </is>
      </c>
    </row>
    <row r="14">
      <c r="A14" s="13" t="inlineStr">
        <is>
          <t>Status bands</t>
        </is>
      </c>
    </row>
    <row r="15">
      <c r="A15" s="25" t="inlineStr">
        <is>
          <t>Trusted</t>
        </is>
      </c>
      <c r="B15" s="26" t="inlineStr">
        <is>
          <t>80–100</t>
        </is>
      </c>
    </row>
    <row r="16">
      <c r="A16" s="27" t="inlineStr">
        <is>
          <t>Reliable</t>
        </is>
      </c>
      <c r="B16" s="26" t="inlineStr">
        <is>
          <t>50–79</t>
        </is>
      </c>
    </row>
    <row r="17">
      <c r="A17" s="28" t="inlineStr">
        <is>
          <t>At risk</t>
        </is>
      </c>
      <c r="B17" s="26" t="inlineStr">
        <is>
          <t>20–49</t>
        </is>
      </c>
    </row>
    <row r="18">
      <c r="A18" s="29" t="inlineStr">
        <is>
          <t>Inactive</t>
        </is>
      </c>
      <c r="B18" s="26" t="inlineStr">
        <is>
          <t>0–19</t>
        </is>
      </c>
    </row>
    <row r="19">
      <c r="A19" s="30" t="inlineStr">
        <is>
          <t>Blocked</t>
        </is>
      </c>
      <c r="B19" s="26" t="inlineStr">
        <is>
          <t>below 0</t>
        </is>
      </c>
    </row>
    <row r="21" ht="45" customHeight="1">
      <c r="A21" s="31" t="inlineStr">
        <is>
          <t>Doing this by hand across every launch is exactly what ArcRoster automates — scoring that carries between books, plus fingerprinted copies that trace a leak to its recipient. arcroster.com</t>
        </is>
      </c>
    </row>
  </sheetData>
  <mergeCells count="2">
    <mergeCell ref="A3:C3"/>
    <mergeCell ref="A21:C2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2026-07-07T21:42:37Z</dcterms:created>
  <dcterms:modified xsi:type="dcterms:W3CDTF">2026-07-07T21:42:37Z</dcterms:modified>
</cp:coreProperties>
</file>